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Z:\M394(j) - Lake-Victoria-Basin-Commission-Lot-2\9. Bidding Documents\Mwanza\1 Stage-2 Envelope Bidding Documents\Jan. 2026\"/>
    </mc:Choice>
  </mc:AlternateContent>
  <xr:revisionPtr revIDLastSave="0" documentId="13_ncr:1_{8140126D-A8FE-4779-BEA4-38E6095064E8}" xr6:coauthVersionLast="47" xr6:coauthVersionMax="47" xr10:uidLastSave="{00000000-0000-0000-0000-000000000000}"/>
  <bookViews>
    <workbookView xWindow="-110" yWindow="-110" windowWidth="19420" windowHeight="10420" tabRatio="818" firstSheet="50" activeTab="51" xr2:uid="{5071975E-1CF5-486F-9CFD-E025DC72437B}"/>
  </bookViews>
  <sheets>
    <sheet name="60. Grand Summary" sheetId="48" r:id="rId1"/>
    <sheet name="Bill No. 1" sheetId="68" r:id="rId2"/>
    <sheet name="Bill 1 Collection Page" sheetId="69" r:id="rId3"/>
    <sheet name="3. Bill 2.1 " sheetId="1" r:id="rId4"/>
    <sheet name="4. Collection -Bill No. 2.1" sheetId="2" r:id="rId5"/>
    <sheet name="5.Bill 2.2Household Connections" sheetId="4" r:id="rId6"/>
    <sheet name="6. Collection Sheet -Bill 2.2" sheetId="5" r:id="rId7"/>
    <sheet name="7. Section 2 Summary " sheetId="42" r:id="rId8"/>
    <sheet name="8. Bill 3.1" sheetId="6" r:id="rId9"/>
    <sheet name="9. Collection -Bill No. 3.1" sheetId="7" r:id="rId10"/>
    <sheet name="10. Bill 3.2" sheetId="8" r:id="rId11"/>
    <sheet name="11. Collection Sheet -Bill 3.2" sheetId="9" r:id="rId12"/>
    <sheet name="12. Bill 3.3-HH Connections" sheetId="10" r:id="rId13"/>
    <sheet name="13.Collection Sheet -Bill 3.3" sheetId="11" r:id="rId14"/>
    <sheet name="14. Bill 3.4-HH Connections" sheetId="34" r:id="rId15"/>
    <sheet name="15. Collection Sheet -Bill  3.4" sheetId="35" r:id="rId16"/>
    <sheet name="16. Section 3 Summary" sheetId="43" r:id="rId17"/>
    <sheet name="17. Bill 4.1 " sheetId="12" r:id="rId18"/>
    <sheet name="18. Collection Sheet -Bill 4.1" sheetId="13" r:id="rId19"/>
    <sheet name="19. Bill 4.2" sheetId="14" r:id="rId20"/>
    <sheet name="20. Collection Sheet -Bill 4.2" sheetId="15" r:id="rId21"/>
    <sheet name="21. Bill 4.3-HHConnections" sheetId="32" r:id="rId22"/>
    <sheet name="22. Collection Sheet -Bill 4.3" sheetId="33" r:id="rId23"/>
    <sheet name="23. Bill 4.4-HH Connections" sheetId="36" r:id="rId24"/>
    <sheet name="24. Collection Sheet -Bill 4.4" sheetId="37" r:id="rId25"/>
    <sheet name="25. Section 4 Summary" sheetId="44" r:id="rId26"/>
    <sheet name="26. Bill 5.1" sheetId="16" r:id="rId27"/>
    <sheet name="27. Collection Sheet -Bill 5.1" sheetId="17" r:id="rId28"/>
    <sheet name="28. Bill 5.2" sheetId="18" r:id="rId29"/>
    <sheet name="29. Collection Sheet -Bill 5.2" sheetId="19" r:id="rId30"/>
    <sheet name="30. Bill 5.3-HH Connections" sheetId="20" r:id="rId31"/>
    <sheet name="31. Collection Sheet -Bill 5.3" sheetId="21" r:id="rId32"/>
    <sheet name="32. Bill 5.4-HH Connections" sheetId="38" r:id="rId33"/>
    <sheet name="33. Collection Sheet -Bill 5.4" sheetId="39" r:id="rId34"/>
    <sheet name="34. Section 5 Summary " sheetId="45" r:id="rId35"/>
    <sheet name="35. Bill 6.1" sheetId="22" r:id="rId36"/>
    <sheet name="36. Collection Sheet -Bill 6.1" sheetId="23" r:id="rId37"/>
    <sheet name="37. Bill 6.2-HH Connections" sheetId="24" r:id="rId38"/>
    <sheet name="38. Collection Sheet -Bill 6.2" sheetId="25" r:id="rId39"/>
    <sheet name="39. Section 6 Summary" sheetId="46" r:id="rId40"/>
    <sheet name="40. Bill 7.1" sheetId="26" r:id="rId41"/>
    <sheet name="41. Collection -Bill 7.1" sheetId="27" r:id="rId42"/>
    <sheet name="42. Bill 7.2" sheetId="28" r:id="rId43"/>
    <sheet name="43. Collection Sheet -Bill 7.2" sheetId="29" r:id="rId44"/>
    <sheet name="44. Bill 7.3-HH Connections" sheetId="30" r:id="rId45"/>
    <sheet name="45. Collection Sheet -Bill 7.3" sheetId="31" r:id="rId46"/>
    <sheet name="46. Bill 7.4-HHConnections" sheetId="40" r:id="rId47"/>
    <sheet name="47. Collection Sheet -Bill 7.4" sheetId="41" r:id="rId48"/>
    <sheet name="48. Section 7 Summary" sheetId="47" r:id="rId49"/>
    <sheet name="49. Bill No. 8.1" sheetId="49" r:id="rId50"/>
    <sheet name="50. Collection Sheet -Bill 8.1" sheetId="50" r:id="rId51"/>
    <sheet name="51. Bill 8.2-Pumping Stations" sheetId="66" r:id="rId52"/>
    <sheet name="52. Collection Sheet -Bill 8.2" sheetId="67" r:id="rId53"/>
    <sheet name="53. Bill 8.3-Ilemela" sheetId="52" r:id="rId54"/>
    <sheet name="54. Collection Sheet -Bill 8.3" sheetId="53" r:id="rId55"/>
    <sheet name="55. Section 8 Summary " sheetId="51" r:id="rId56"/>
    <sheet name="56. Bill No. 9" sheetId="64" r:id="rId57"/>
    <sheet name="57. Collection Sheet -Bill 9" sheetId="65" r:id="rId58"/>
    <sheet name="58. Bill No.10" sheetId="60" r:id="rId59"/>
    <sheet name="59. Collection Sheet -Bill 10" sheetId="61"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 localSheetId="11" hidden="1">#REF!</definedName>
    <definedName name="_" localSheetId="13" hidden="1">#REF!</definedName>
    <definedName name="_" localSheetId="15" hidden="1">#REF!</definedName>
    <definedName name="_" localSheetId="16" hidden="1">#REF!</definedName>
    <definedName name="_" localSheetId="18" hidden="1">#REF!</definedName>
    <definedName name="_" localSheetId="20" hidden="1">#REF!</definedName>
    <definedName name="_" localSheetId="22" hidden="1">#REF!</definedName>
    <definedName name="_" localSheetId="24" hidden="1">#REF!</definedName>
    <definedName name="_" localSheetId="25" hidden="1">#REF!</definedName>
    <definedName name="_" localSheetId="27" hidden="1">#REF!</definedName>
    <definedName name="_" localSheetId="29" hidden="1">#REF!</definedName>
    <definedName name="_" localSheetId="31" hidden="1">#REF!</definedName>
    <definedName name="_" localSheetId="33" hidden="1">#REF!</definedName>
    <definedName name="_" localSheetId="34" hidden="1">#REF!</definedName>
    <definedName name="_" localSheetId="36" hidden="1">#REF!</definedName>
    <definedName name="_" localSheetId="38" hidden="1">#REF!</definedName>
    <definedName name="_" localSheetId="39" hidden="1">#REF!</definedName>
    <definedName name="_" localSheetId="4" hidden="1">#REF!</definedName>
    <definedName name="_" localSheetId="41" hidden="1">#REF!</definedName>
    <definedName name="_" localSheetId="43" hidden="1">#REF!</definedName>
    <definedName name="_" localSheetId="45" hidden="1">#REF!</definedName>
    <definedName name="_" localSheetId="47" hidden="1">#REF!</definedName>
    <definedName name="_" localSheetId="48" hidden="1">#REF!</definedName>
    <definedName name="_" localSheetId="49" hidden="1">#REF!</definedName>
    <definedName name="_" localSheetId="50" hidden="1">#REF!</definedName>
    <definedName name="_" localSheetId="52" hidden="1">#REF!</definedName>
    <definedName name="_" localSheetId="53" hidden="1">#REF!</definedName>
    <definedName name="_" localSheetId="54" hidden="1">#REF!</definedName>
    <definedName name="_" localSheetId="55" hidden="1">#REF!</definedName>
    <definedName name="_" localSheetId="56" hidden="1">#REF!</definedName>
    <definedName name="_" localSheetId="57" hidden="1">#REF!</definedName>
    <definedName name="_" localSheetId="58" hidden="1">#REF!</definedName>
    <definedName name="_" localSheetId="59" hidden="1">#REF!</definedName>
    <definedName name="_" localSheetId="6" hidden="1">#REF!</definedName>
    <definedName name="_" localSheetId="0" hidden="1">#REF!</definedName>
    <definedName name="_" localSheetId="7" hidden="1">#REF!</definedName>
    <definedName name="_" localSheetId="9" hidden="1">#REF!</definedName>
    <definedName name="_" localSheetId="1" hidden="1">#REF!</definedName>
    <definedName name="_" hidden="1">#REF!</definedName>
    <definedName name="__________" localSheetId="49">[1]Rates!$E$119</definedName>
    <definedName name="__________" localSheetId="56">[1]Rates!$E$119</definedName>
    <definedName name="__________" localSheetId="58">[1]Rates!$E$119</definedName>
    <definedName name="__________">[2]Rates!$E$119</definedName>
    <definedName name="________________________________________________________cyt1" localSheetId="49">[1]Rates!$E$268</definedName>
    <definedName name="________________________________________________________cyt1" localSheetId="56">[1]Rates!$E$268</definedName>
    <definedName name="________________________________________________________cyt1" localSheetId="58">[1]Rates!$E$268</definedName>
    <definedName name="________________________________________________________cyt1">[2]Rates!$E$268</definedName>
    <definedName name="________________________________________________________hnt15" localSheetId="49">[1]Rates!$E$117</definedName>
    <definedName name="________________________________________________________hnt15" localSheetId="56">[1]Rates!$E$117</definedName>
    <definedName name="________________________________________________________hnt15" localSheetId="58">[1]Rates!$E$117</definedName>
    <definedName name="________________________________________________________hnt15">[2]Rates!$E$117</definedName>
    <definedName name="________________________________________________________hnt20" localSheetId="49">[1]Rates!$E$118</definedName>
    <definedName name="________________________________________________________hnt20" localSheetId="56">[1]Rates!$E$118</definedName>
    <definedName name="________________________________________________________hnt20" localSheetId="58">[1]Rates!$E$118</definedName>
    <definedName name="________________________________________________________hnt20">[2]Rates!$E$118</definedName>
    <definedName name="________________________________________________________hnt25" localSheetId="49">[1]Rates!$E$119</definedName>
    <definedName name="________________________________________________________hnt25" localSheetId="56">[1]Rates!$E$119</definedName>
    <definedName name="________________________________________________________hnt25" localSheetId="58">[1]Rates!$E$119</definedName>
    <definedName name="________________________________________________________hnt25">[2]Rates!$E$119</definedName>
    <definedName name="_______________________________________________________cyt1">[3]Rates!$E$271</definedName>
    <definedName name="_______________________________________________________hnt15">[3]Rates!$E$117</definedName>
    <definedName name="_______________________________________________________hnt16" localSheetId="49">[1]Rates!$E$117</definedName>
    <definedName name="_______________________________________________________hnt16" localSheetId="56">[1]Rates!$E$117</definedName>
    <definedName name="_______________________________________________________hnt16" localSheetId="58">[1]Rates!$E$117</definedName>
    <definedName name="_______________________________________________________hnt16">[2]Rates!$E$117</definedName>
    <definedName name="_______________________________________________________hnt20">[3]Rates!$E$118</definedName>
    <definedName name="_______________________________________________________hnt21" localSheetId="49">[1]Rates!$E$118</definedName>
    <definedName name="_______________________________________________________hnt21" localSheetId="56">[1]Rates!$E$118</definedName>
    <definedName name="_______________________________________________________hnt21" localSheetId="58">[1]Rates!$E$118</definedName>
    <definedName name="_______________________________________________________hnt21">[2]Rates!$E$118</definedName>
    <definedName name="_______________________________________________________hnt25">[3]Rates!$E$119</definedName>
    <definedName name="_______________________________________________________hnt40" localSheetId="49">[1]Rates!$E$119</definedName>
    <definedName name="_______________________________________________________hnt40" localSheetId="56">[1]Rates!$E$119</definedName>
    <definedName name="_______________________________________________________hnt40" localSheetId="58">[1]Rates!$E$119</definedName>
    <definedName name="_______________________________________________________hnt40">[2]Rates!$E$119</definedName>
    <definedName name="______________________________________________________cyt1">[3]Rates!$E$271</definedName>
    <definedName name="______________________________________________________hnt15">[3]Rates!$E$117</definedName>
    <definedName name="______________________________________________________hnt16" localSheetId="49">[1]Rates!$E$117</definedName>
    <definedName name="______________________________________________________hnt16" localSheetId="56">[1]Rates!$E$117</definedName>
    <definedName name="______________________________________________________hnt16" localSheetId="58">[1]Rates!$E$117</definedName>
    <definedName name="______________________________________________________hnt16">[2]Rates!$E$117</definedName>
    <definedName name="______________________________________________________hnt20">[3]Rates!$E$118</definedName>
    <definedName name="______________________________________________________hnt21" localSheetId="49">[1]Rates!$E$118</definedName>
    <definedName name="______________________________________________________hnt21" localSheetId="56">[1]Rates!$E$118</definedName>
    <definedName name="______________________________________________________hnt21" localSheetId="58">[1]Rates!$E$118</definedName>
    <definedName name="______________________________________________________hnt21">[2]Rates!$E$118</definedName>
    <definedName name="______________________________________________________hnt25">[3]Rates!$E$119</definedName>
    <definedName name="______________________________________________________hnt40" localSheetId="49">[1]Rates!$E$119</definedName>
    <definedName name="______________________________________________________hnt40" localSheetId="56">[1]Rates!$E$119</definedName>
    <definedName name="______________________________________________________hnt40" localSheetId="58">[1]Rates!$E$119</definedName>
    <definedName name="______________________________________________________hnt40">[2]Rates!$E$119</definedName>
    <definedName name="_____________________________________________________cyt1" localSheetId="49">[1]Rates!$E$268</definedName>
    <definedName name="_____________________________________________________cyt1" localSheetId="56">[1]Rates!$E$268</definedName>
    <definedName name="_____________________________________________________cyt1" localSheetId="58">[1]Rates!$E$268</definedName>
    <definedName name="_____________________________________________________cyt1">[2]Rates!$E$268</definedName>
    <definedName name="_____________________________________________________hnt15" localSheetId="49">[1]Rates!$E$117</definedName>
    <definedName name="_____________________________________________________hnt15" localSheetId="56">[1]Rates!$E$117</definedName>
    <definedName name="_____________________________________________________hnt15" localSheetId="58">[1]Rates!$E$117</definedName>
    <definedName name="_____________________________________________________hnt15">[2]Rates!$E$117</definedName>
    <definedName name="_____________________________________________________hnt20" localSheetId="49">[1]Rates!$E$118</definedName>
    <definedName name="_____________________________________________________hnt20" localSheetId="56">[1]Rates!$E$118</definedName>
    <definedName name="_____________________________________________________hnt20" localSheetId="58">[1]Rates!$E$118</definedName>
    <definedName name="_____________________________________________________hnt20">[2]Rates!$E$118</definedName>
    <definedName name="_____________________________________________________hnt25" localSheetId="49">[1]Rates!$E$119</definedName>
    <definedName name="_____________________________________________________hnt25" localSheetId="56">[1]Rates!$E$119</definedName>
    <definedName name="_____________________________________________________hnt25" localSheetId="58">[1]Rates!$E$119</definedName>
    <definedName name="_____________________________________________________hnt25">[2]Rates!$E$119</definedName>
    <definedName name="____________________________________________________cyt1" localSheetId="49">[4]Rates!$E$268</definedName>
    <definedName name="____________________________________________________cyt1" localSheetId="56">[4]Rates!$E$268</definedName>
    <definedName name="____________________________________________________cyt1" localSheetId="58">[4]Rates!$E$268</definedName>
    <definedName name="____________________________________________________cyt1">[2]Rates!$E$268</definedName>
    <definedName name="____________________________________________________hnt15" localSheetId="49">[4]Rates!$E$117</definedName>
    <definedName name="____________________________________________________hnt15" localSheetId="56">[4]Rates!$E$117</definedName>
    <definedName name="____________________________________________________hnt15" localSheetId="58">[4]Rates!$E$117</definedName>
    <definedName name="____________________________________________________hnt15">[2]Rates!$E$117</definedName>
    <definedName name="____________________________________________________hnt16" localSheetId="49">[1]Rates!$E$117</definedName>
    <definedName name="____________________________________________________hnt16" localSheetId="56">[1]Rates!$E$117</definedName>
    <definedName name="____________________________________________________hnt16" localSheetId="58">[1]Rates!$E$117</definedName>
    <definedName name="____________________________________________________hnt16">[2]Rates!$E$117</definedName>
    <definedName name="____________________________________________________hnt20" localSheetId="49">[4]Rates!$E$118</definedName>
    <definedName name="____________________________________________________hnt20" localSheetId="56">[4]Rates!$E$118</definedName>
    <definedName name="____________________________________________________hnt20" localSheetId="58">[4]Rates!$E$118</definedName>
    <definedName name="____________________________________________________hnt20">[2]Rates!$E$118</definedName>
    <definedName name="____________________________________________________hnt21" localSheetId="49">[1]Rates!$E$118</definedName>
    <definedName name="____________________________________________________hnt21" localSheetId="56">[1]Rates!$E$118</definedName>
    <definedName name="____________________________________________________hnt21" localSheetId="58">[1]Rates!$E$118</definedName>
    <definedName name="____________________________________________________hnt21">[2]Rates!$E$118</definedName>
    <definedName name="____________________________________________________hnt25" localSheetId="49">[4]Rates!$E$119</definedName>
    <definedName name="____________________________________________________hnt25" localSheetId="56">[4]Rates!$E$119</definedName>
    <definedName name="____________________________________________________hnt25" localSheetId="58">[4]Rates!$E$119</definedName>
    <definedName name="____________________________________________________hnt25">[2]Rates!$E$119</definedName>
    <definedName name="____________________________________________________hnt40" localSheetId="49">[1]Rates!$E$119</definedName>
    <definedName name="____________________________________________________hnt40" localSheetId="56">[1]Rates!$E$119</definedName>
    <definedName name="____________________________________________________hnt40" localSheetId="58">[1]Rates!$E$119</definedName>
    <definedName name="____________________________________________________hnt40">[2]Rates!$E$119</definedName>
    <definedName name="___________________________________________________cyt1" localSheetId="49">[1]Rates!$E$268</definedName>
    <definedName name="___________________________________________________cyt1" localSheetId="56">[1]Rates!$E$268</definedName>
    <definedName name="___________________________________________________cyt1" localSheetId="58">[1]Rates!$E$268</definedName>
    <definedName name="___________________________________________________cyt1">[2]Rates!$E$268</definedName>
    <definedName name="___________________________________________________hnt15" localSheetId="49">[1]Rates!$E$117</definedName>
    <definedName name="___________________________________________________hnt15" localSheetId="56">[1]Rates!$E$117</definedName>
    <definedName name="___________________________________________________hnt15" localSheetId="58">[1]Rates!$E$117</definedName>
    <definedName name="___________________________________________________hnt15">[2]Rates!$E$117</definedName>
    <definedName name="___________________________________________________hnt16" localSheetId="49">[1]Rates!$E$117</definedName>
    <definedName name="___________________________________________________hnt16" localSheetId="56">[1]Rates!$E$117</definedName>
    <definedName name="___________________________________________________hnt16" localSheetId="58">[1]Rates!$E$117</definedName>
    <definedName name="___________________________________________________hnt16">[2]Rates!$E$117</definedName>
    <definedName name="___________________________________________________hnt20" localSheetId="49">[1]Rates!$E$118</definedName>
    <definedName name="___________________________________________________hnt20" localSheetId="56">[1]Rates!$E$118</definedName>
    <definedName name="___________________________________________________hnt20" localSheetId="58">[1]Rates!$E$118</definedName>
    <definedName name="___________________________________________________hnt20">[2]Rates!$E$118</definedName>
    <definedName name="___________________________________________________hnt21" localSheetId="49">[1]Rates!$E$118</definedName>
    <definedName name="___________________________________________________hnt21" localSheetId="56">[1]Rates!$E$118</definedName>
    <definedName name="___________________________________________________hnt21" localSheetId="58">[1]Rates!$E$118</definedName>
    <definedName name="___________________________________________________hnt21">[2]Rates!$E$118</definedName>
    <definedName name="___________________________________________________hnt25" localSheetId="49">[1]Rates!$E$119</definedName>
    <definedName name="___________________________________________________hnt25" localSheetId="56">[1]Rates!$E$119</definedName>
    <definedName name="___________________________________________________hnt25" localSheetId="58">[1]Rates!$E$119</definedName>
    <definedName name="___________________________________________________hnt25">[2]Rates!$E$119</definedName>
    <definedName name="___________________________________________________hnt40" localSheetId="49">[1]Rates!$E$119</definedName>
    <definedName name="___________________________________________________hnt40" localSheetId="56">[1]Rates!$E$119</definedName>
    <definedName name="___________________________________________________hnt40" localSheetId="58">[1]Rates!$E$119</definedName>
    <definedName name="___________________________________________________hnt40">[2]Rates!$E$119</definedName>
    <definedName name="__________________________________________________cyt1" localSheetId="49">[1]Rates!$E$268</definedName>
    <definedName name="__________________________________________________cyt1" localSheetId="56">[1]Rates!$E$268</definedName>
    <definedName name="__________________________________________________cyt1" localSheetId="58">[1]Rates!$E$268</definedName>
    <definedName name="__________________________________________________cyt1">[2]Rates!$E$268</definedName>
    <definedName name="__________________________________________________hnt15" localSheetId="49">[1]Rates!$E$117</definedName>
    <definedName name="__________________________________________________hnt15" localSheetId="56">[1]Rates!$E$117</definedName>
    <definedName name="__________________________________________________hnt15" localSheetId="58">[1]Rates!$E$117</definedName>
    <definedName name="__________________________________________________hnt15">[2]Rates!$E$117</definedName>
    <definedName name="__________________________________________________hnt16" localSheetId="49">[5]Rates!$E$117</definedName>
    <definedName name="__________________________________________________hnt16" localSheetId="56">[5]Rates!$E$117</definedName>
    <definedName name="__________________________________________________hnt16" localSheetId="58">[5]Rates!$E$117</definedName>
    <definedName name="__________________________________________________hnt16">[2]Rates!$E$117</definedName>
    <definedName name="__________________________________________________hnt20" localSheetId="49">[1]Rates!$E$118</definedName>
    <definedName name="__________________________________________________hnt20" localSheetId="56">[1]Rates!$E$118</definedName>
    <definedName name="__________________________________________________hnt20" localSheetId="58">[1]Rates!$E$118</definedName>
    <definedName name="__________________________________________________hnt20">[2]Rates!$E$118</definedName>
    <definedName name="__________________________________________________hnt21" localSheetId="49">[5]Rates!$E$118</definedName>
    <definedName name="__________________________________________________hnt21" localSheetId="56">[5]Rates!$E$118</definedName>
    <definedName name="__________________________________________________hnt21" localSheetId="58">[5]Rates!$E$118</definedName>
    <definedName name="__________________________________________________hnt21">[2]Rates!$E$118</definedName>
    <definedName name="__________________________________________________hnt25" localSheetId="49">[1]Rates!$E$119</definedName>
    <definedName name="__________________________________________________hnt25" localSheetId="56">[1]Rates!$E$119</definedName>
    <definedName name="__________________________________________________hnt25" localSheetId="58">[1]Rates!$E$119</definedName>
    <definedName name="__________________________________________________hnt25">[2]Rates!$E$119</definedName>
    <definedName name="__________________________________________________hnt40" localSheetId="49">[5]Rates!$E$119</definedName>
    <definedName name="__________________________________________________hnt40" localSheetId="56">[5]Rates!$E$119</definedName>
    <definedName name="__________________________________________________hnt40" localSheetId="58">[5]Rates!$E$119</definedName>
    <definedName name="__________________________________________________hnt40">[2]Rates!$E$119</definedName>
    <definedName name="_________________________________________________cyt1" localSheetId="49">[1]Rates!$E$268</definedName>
    <definedName name="_________________________________________________cyt1" localSheetId="56">[1]Rates!$E$268</definedName>
    <definedName name="_________________________________________________cyt1" localSheetId="58">[1]Rates!$E$268</definedName>
    <definedName name="_________________________________________________cyt1">[2]Rates!$E$268</definedName>
    <definedName name="_________________________________________________hnt15" localSheetId="49">[1]Rates!$E$117</definedName>
    <definedName name="_________________________________________________hnt15" localSheetId="56">[1]Rates!$E$117</definedName>
    <definedName name="_________________________________________________hnt15" localSheetId="58">[1]Rates!$E$117</definedName>
    <definedName name="_________________________________________________hnt15">[2]Rates!$E$117</definedName>
    <definedName name="_________________________________________________hnt16" localSheetId="49">[1]Rates!$E$117</definedName>
    <definedName name="_________________________________________________hnt16" localSheetId="56">[1]Rates!$E$117</definedName>
    <definedName name="_________________________________________________hnt16" localSheetId="58">[1]Rates!$E$117</definedName>
    <definedName name="_________________________________________________hnt16">[2]Rates!$E$117</definedName>
    <definedName name="_________________________________________________hnt20" localSheetId="49">[1]Rates!$E$118</definedName>
    <definedName name="_________________________________________________hnt20" localSheetId="56">[1]Rates!$E$118</definedName>
    <definedName name="_________________________________________________hnt20" localSheetId="58">[1]Rates!$E$118</definedName>
    <definedName name="_________________________________________________hnt20">[2]Rates!$E$118</definedName>
    <definedName name="_________________________________________________hnt21" localSheetId="49">[1]Rates!$E$118</definedName>
    <definedName name="_________________________________________________hnt21" localSheetId="56">[1]Rates!$E$118</definedName>
    <definedName name="_________________________________________________hnt21" localSheetId="58">[1]Rates!$E$118</definedName>
    <definedName name="_________________________________________________hnt21">[2]Rates!$E$118</definedName>
    <definedName name="_________________________________________________hnt25" localSheetId="49">[1]Rates!$E$119</definedName>
    <definedName name="_________________________________________________hnt25" localSheetId="56">[1]Rates!$E$119</definedName>
    <definedName name="_________________________________________________hnt25" localSheetId="58">[1]Rates!$E$119</definedName>
    <definedName name="_________________________________________________hnt25">[2]Rates!$E$119</definedName>
    <definedName name="_________________________________________________hnt40" localSheetId="49">[1]Rates!$E$119</definedName>
    <definedName name="_________________________________________________hnt40" localSheetId="56">[1]Rates!$E$119</definedName>
    <definedName name="_________________________________________________hnt40" localSheetId="58">[1]Rates!$E$119</definedName>
    <definedName name="_________________________________________________hnt40">[2]Rates!$E$119</definedName>
    <definedName name="________________________________________________cyt1" localSheetId="49">[1]Rates!$E$268</definedName>
    <definedName name="________________________________________________cyt1" localSheetId="56">[1]Rates!$E$268</definedName>
    <definedName name="________________________________________________cyt1" localSheetId="58">[1]Rates!$E$268</definedName>
    <definedName name="________________________________________________cyt1">[2]Rates!$E$268</definedName>
    <definedName name="________________________________________________hnt15" localSheetId="49">[1]Rates!$E$117</definedName>
    <definedName name="________________________________________________hnt15" localSheetId="56">[1]Rates!$E$117</definedName>
    <definedName name="________________________________________________hnt15" localSheetId="58">[1]Rates!$E$117</definedName>
    <definedName name="________________________________________________hnt15">[2]Rates!$E$117</definedName>
    <definedName name="________________________________________________hnt16" localSheetId="49">[1]Rates!$E$117</definedName>
    <definedName name="________________________________________________hnt16" localSheetId="56">[1]Rates!$E$117</definedName>
    <definedName name="________________________________________________hnt16" localSheetId="58">[1]Rates!$E$117</definedName>
    <definedName name="________________________________________________hnt16">[2]Rates!$E$117</definedName>
    <definedName name="________________________________________________hnt20" localSheetId="49">[1]Rates!$E$118</definedName>
    <definedName name="________________________________________________hnt20" localSheetId="56">[1]Rates!$E$118</definedName>
    <definedName name="________________________________________________hnt20" localSheetId="58">[1]Rates!$E$118</definedName>
    <definedName name="________________________________________________hnt20">[2]Rates!$E$118</definedName>
    <definedName name="________________________________________________hnt21" localSheetId="49">[1]Rates!$E$118</definedName>
    <definedName name="________________________________________________hnt21" localSheetId="56">[1]Rates!$E$118</definedName>
    <definedName name="________________________________________________hnt21" localSheetId="58">[1]Rates!$E$118</definedName>
    <definedName name="________________________________________________hnt21">[2]Rates!$E$118</definedName>
    <definedName name="________________________________________________hnt25" localSheetId="49">[1]Rates!$E$119</definedName>
    <definedName name="________________________________________________hnt25" localSheetId="56">[1]Rates!$E$119</definedName>
    <definedName name="________________________________________________hnt25" localSheetId="58">[1]Rates!$E$119</definedName>
    <definedName name="________________________________________________hnt25">[2]Rates!$E$119</definedName>
    <definedName name="________________________________________________hnt40" localSheetId="49">[1]Rates!$E$119</definedName>
    <definedName name="________________________________________________hnt40" localSheetId="56">[1]Rates!$E$119</definedName>
    <definedName name="________________________________________________hnt40" localSheetId="58">[1]Rates!$E$119</definedName>
    <definedName name="________________________________________________hnt40">[2]Rates!$E$119</definedName>
    <definedName name="_______________________________________________cyt1" localSheetId="49">[1]Rates!$E$268</definedName>
    <definedName name="_______________________________________________cyt1" localSheetId="56">[1]Rates!$E$268</definedName>
    <definedName name="_______________________________________________cyt1" localSheetId="58">[1]Rates!$E$268</definedName>
    <definedName name="_______________________________________________cyt1">[2]Rates!$E$268</definedName>
    <definedName name="_______________________________________________hnt15" localSheetId="49">[1]Rates!$E$117</definedName>
    <definedName name="_______________________________________________hnt15" localSheetId="56">[1]Rates!$E$117</definedName>
    <definedName name="_______________________________________________hnt15" localSheetId="58">[1]Rates!$E$117</definedName>
    <definedName name="_______________________________________________hnt15">[2]Rates!$E$117</definedName>
    <definedName name="_______________________________________________hnt16" localSheetId="49">[5]Rates!$E$117</definedName>
    <definedName name="_______________________________________________hnt16" localSheetId="56">[5]Rates!$E$117</definedName>
    <definedName name="_______________________________________________hnt16" localSheetId="58">[5]Rates!$E$117</definedName>
    <definedName name="_______________________________________________hnt16">[2]Rates!$E$117</definedName>
    <definedName name="_______________________________________________hnt20" localSheetId="49">[1]Rates!$E$118</definedName>
    <definedName name="_______________________________________________hnt20" localSheetId="56">[1]Rates!$E$118</definedName>
    <definedName name="_______________________________________________hnt20" localSheetId="58">[1]Rates!$E$118</definedName>
    <definedName name="_______________________________________________hnt20">[2]Rates!$E$118</definedName>
    <definedName name="_______________________________________________hnt21" localSheetId="49">[5]Rates!$E$118</definedName>
    <definedName name="_______________________________________________hnt21" localSheetId="56">[5]Rates!$E$118</definedName>
    <definedName name="_______________________________________________hnt21" localSheetId="58">[5]Rates!$E$118</definedName>
    <definedName name="_______________________________________________hnt21">[2]Rates!$E$118</definedName>
    <definedName name="_______________________________________________hnt25" localSheetId="49">[1]Rates!$E$119</definedName>
    <definedName name="_______________________________________________hnt25" localSheetId="56">[1]Rates!$E$119</definedName>
    <definedName name="_______________________________________________hnt25" localSheetId="58">[1]Rates!$E$119</definedName>
    <definedName name="_______________________________________________hnt25">[2]Rates!$E$119</definedName>
    <definedName name="_______________________________________________hnt40" localSheetId="49">[5]Rates!$E$119</definedName>
    <definedName name="_______________________________________________hnt40" localSheetId="56">[5]Rates!$E$119</definedName>
    <definedName name="_______________________________________________hnt40" localSheetId="58">[5]Rates!$E$119</definedName>
    <definedName name="_______________________________________________hnt40">[2]Rates!$E$119</definedName>
    <definedName name="______________________________________________cyt1" localSheetId="49">[1]Rates!$E$268</definedName>
    <definedName name="______________________________________________cyt1" localSheetId="56">[1]Rates!$E$268</definedName>
    <definedName name="______________________________________________cyt1" localSheetId="58">[1]Rates!$E$268</definedName>
    <definedName name="______________________________________________cyt1">[2]Rates!$E$268</definedName>
    <definedName name="______________________________________________hnt15" localSheetId="49">[1]Rates!$E$117</definedName>
    <definedName name="______________________________________________hnt15" localSheetId="56">[1]Rates!$E$117</definedName>
    <definedName name="______________________________________________hnt15" localSheetId="58">[1]Rates!$E$117</definedName>
    <definedName name="______________________________________________hnt15">[2]Rates!$E$117</definedName>
    <definedName name="______________________________________________hnt16" localSheetId="49">[1]Rates!$E$117</definedName>
    <definedName name="______________________________________________hnt16" localSheetId="56">[1]Rates!$E$117</definedName>
    <definedName name="______________________________________________hnt16" localSheetId="58">[1]Rates!$E$117</definedName>
    <definedName name="______________________________________________hnt16">[2]Rates!$E$117</definedName>
    <definedName name="______________________________________________hnt20" localSheetId="49">[1]Rates!$E$118</definedName>
    <definedName name="______________________________________________hnt20" localSheetId="56">[1]Rates!$E$118</definedName>
    <definedName name="______________________________________________hnt20" localSheetId="58">[1]Rates!$E$118</definedName>
    <definedName name="______________________________________________hnt20">[2]Rates!$E$118</definedName>
    <definedName name="______________________________________________hnt21" localSheetId="49">[1]Rates!$E$118</definedName>
    <definedName name="______________________________________________hnt21" localSheetId="56">[1]Rates!$E$118</definedName>
    <definedName name="______________________________________________hnt21" localSheetId="58">[1]Rates!$E$118</definedName>
    <definedName name="______________________________________________hnt21">[2]Rates!$E$118</definedName>
    <definedName name="______________________________________________hnt25" localSheetId="49">[1]Rates!$E$119</definedName>
    <definedName name="______________________________________________hnt25" localSheetId="56">[1]Rates!$E$119</definedName>
    <definedName name="______________________________________________hnt25" localSheetId="58">[1]Rates!$E$119</definedName>
    <definedName name="______________________________________________hnt25">[2]Rates!$E$119</definedName>
    <definedName name="______________________________________________hnt40" localSheetId="49">[1]Rates!$E$119</definedName>
    <definedName name="______________________________________________hnt40" localSheetId="56">[1]Rates!$E$119</definedName>
    <definedName name="______________________________________________hnt40" localSheetId="58">[1]Rates!$E$119</definedName>
    <definedName name="______________________________________________hnt40">[2]Rates!$E$119</definedName>
    <definedName name="_____________________________________________cyt1" localSheetId="49">[1]Rates!$E$268</definedName>
    <definedName name="_____________________________________________cyt1" localSheetId="56">[1]Rates!$E$268</definedName>
    <definedName name="_____________________________________________cyt1" localSheetId="58">[1]Rates!$E$268</definedName>
    <definedName name="_____________________________________________cyt1">[2]Rates!$E$268</definedName>
    <definedName name="_____________________________________________hnt15" localSheetId="49">[1]Rates!$E$117</definedName>
    <definedName name="_____________________________________________hnt15" localSheetId="56">[1]Rates!$E$117</definedName>
    <definedName name="_____________________________________________hnt15" localSheetId="58">[1]Rates!$E$117</definedName>
    <definedName name="_____________________________________________hnt15">[2]Rates!$E$117</definedName>
    <definedName name="_____________________________________________hnt16" localSheetId="49">[1]Rates!$E$117</definedName>
    <definedName name="_____________________________________________hnt16" localSheetId="56">[1]Rates!$E$117</definedName>
    <definedName name="_____________________________________________hnt16" localSheetId="58">[1]Rates!$E$117</definedName>
    <definedName name="_____________________________________________hnt16">[2]Rates!$E$117</definedName>
    <definedName name="_____________________________________________hnt20" localSheetId="49">[1]Rates!$E$118</definedName>
    <definedName name="_____________________________________________hnt20" localSheetId="56">[1]Rates!$E$118</definedName>
    <definedName name="_____________________________________________hnt20" localSheetId="58">[1]Rates!$E$118</definedName>
    <definedName name="_____________________________________________hnt20">[2]Rates!$E$118</definedName>
    <definedName name="_____________________________________________hnt21" localSheetId="49">[1]Rates!$E$118</definedName>
    <definedName name="_____________________________________________hnt21" localSheetId="56">[1]Rates!$E$118</definedName>
    <definedName name="_____________________________________________hnt21" localSheetId="58">[1]Rates!$E$118</definedName>
    <definedName name="_____________________________________________hnt21">[2]Rates!$E$118</definedName>
    <definedName name="_____________________________________________hnt25" localSheetId="49">[1]Rates!$E$119</definedName>
    <definedName name="_____________________________________________hnt25" localSheetId="56">[1]Rates!$E$119</definedName>
    <definedName name="_____________________________________________hnt25" localSheetId="58">[1]Rates!$E$119</definedName>
    <definedName name="_____________________________________________hnt25">[2]Rates!$E$119</definedName>
    <definedName name="_____________________________________________hnt40" localSheetId="49">[1]Rates!$E$119</definedName>
    <definedName name="_____________________________________________hnt40" localSheetId="56">[1]Rates!$E$119</definedName>
    <definedName name="_____________________________________________hnt40" localSheetId="58">[1]Rates!$E$119</definedName>
    <definedName name="_____________________________________________hnt40">[2]Rates!$E$119</definedName>
    <definedName name="____________________________________________cyt1" localSheetId="49">[1]Rates!$E$268</definedName>
    <definedName name="____________________________________________cyt1" localSheetId="56">[1]Rates!$E$268</definedName>
    <definedName name="____________________________________________cyt1" localSheetId="58">[1]Rates!$E$268</definedName>
    <definedName name="____________________________________________cyt1">[2]Rates!$E$268</definedName>
    <definedName name="____________________________________________hnt15" localSheetId="49">[1]Rates!$E$117</definedName>
    <definedName name="____________________________________________hnt15" localSheetId="56">[1]Rates!$E$117</definedName>
    <definedName name="____________________________________________hnt15" localSheetId="58">[1]Rates!$E$117</definedName>
    <definedName name="____________________________________________hnt15">[2]Rates!$E$117</definedName>
    <definedName name="____________________________________________hnt16" localSheetId="49">[6]Rates!$E$117</definedName>
    <definedName name="____________________________________________hnt16" localSheetId="56">[6]Rates!$E$117</definedName>
    <definedName name="____________________________________________hnt16" localSheetId="58">[6]Rates!$E$117</definedName>
    <definedName name="____________________________________________hnt16">[2]Rates!$E$117</definedName>
    <definedName name="____________________________________________hnt20" localSheetId="49">[1]Rates!$E$118</definedName>
    <definedName name="____________________________________________hnt20" localSheetId="56">[1]Rates!$E$118</definedName>
    <definedName name="____________________________________________hnt20" localSheetId="58">[1]Rates!$E$118</definedName>
    <definedName name="____________________________________________hnt20">[2]Rates!$E$118</definedName>
    <definedName name="____________________________________________hnt21" localSheetId="49">[6]Rates!$E$118</definedName>
    <definedName name="____________________________________________hnt21" localSheetId="56">[6]Rates!$E$118</definedName>
    <definedName name="____________________________________________hnt21" localSheetId="58">[6]Rates!$E$118</definedName>
    <definedName name="____________________________________________hnt21">[2]Rates!$E$118</definedName>
    <definedName name="____________________________________________hnt25" localSheetId="49">[1]Rates!$E$119</definedName>
    <definedName name="____________________________________________hnt25" localSheetId="56">[1]Rates!$E$119</definedName>
    <definedName name="____________________________________________hnt25" localSheetId="58">[1]Rates!$E$119</definedName>
    <definedName name="____________________________________________hnt25">[2]Rates!$E$119</definedName>
    <definedName name="____________________________________________hnt40" localSheetId="49">[6]Rates!$E$119</definedName>
    <definedName name="____________________________________________hnt40" localSheetId="56">[6]Rates!$E$119</definedName>
    <definedName name="____________________________________________hnt40" localSheetId="58">[6]Rates!$E$119</definedName>
    <definedName name="____________________________________________hnt40">[2]Rates!$E$119</definedName>
    <definedName name="___________________________________________cyt1" localSheetId="49">[1]Rates!$E$268</definedName>
    <definedName name="___________________________________________cyt1" localSheetId="56">[1]Rates!$E$268</definedName>
    <definedName name="___________________________________________cyt1" localSheetId="58">[1]Rates!$E$268</definedName>
    <definedName name="___________________________________________cyt1">[2]Rates!$E$268</definedName>
    <definedName name="___________________________________________hnt15" localSheetId="49">[1]Rates!$E$117</definedName>
    <definedName name="___________________________________________hnt15" localSheetId="56">[1]Rates!$E$117</definedName>
    <definedName name="___________________________________________hnt15" localSheetId="58">[1]Rates!$E$117</definedName>
    <definedName name="___________________________________________hnt15">[2]Rates!$E$117</definedName>
    <definedName name="___________________________________________hnt16" localSheetId="49">[1]Rates!$E$117</definedName>
    <definedName name="___________________________________________hnt16" localSheetId="56">[1]Rates!$E$117</definedName>
    <definedName name="___________________________________________hnt16" localSheetId="58">[1]Rates!$E$117</definedName>
    <definedName name="___________________________________________hnt16">[2]Rates!$E$117</definedName>
    <definedName name="___________________________________________hnt20" localSheetId="49">[1]Rates!$E$118</definedName>
    <definedName name="___________________________________________hnt20" localSheetId="56">[1]Rates!$E$118</definedName>
    <definedName name="___________________________________________hnt20" localSheetId="58">[1]Rates!$E$118</definedName>
    <definedName name="___________________________________________hnt20">[2]Rates!$E$118</definedName>
    <definedName name="___________________________________________hnt21" localSheetId="49">[1]Rates!$E$118</definedName>
    <definedName name="___________________________________________hnt21" localSheetId="56">[1]Rates!$E$118</definedName>
    <definedName name="___________________________________________hnt21" localSheetId="58">[1]Rates!$E$118</definedName>
    <definedName name="___________________________________________hnt21">[2]Rates!$E$118</definedName>
    <definedName name="___________________________________________hnt25" localSheetId="49">[1]Rates!$E$119</definedName>
    <definedName name="___________________________________________hnt25" localSheetId="56">[1]Rates!$E$119</definedName>
    <definedName name="___________________________________________hnt25" localSheetId="58">[1]Rates!$E$119</definedName>
    <definedName name="___________________________________________hnt25">[2]Rates!$E$119</definedName>
    <definedName name="___________________________________________hnt40" localSheetId="49">[1]Rates!$E$119</definedName>
    <definedName name="___________________________________________hnt40" localSheetId="56">[1]Rates!$E$119</definedName>
    <definedName name="___________________________________________hnt40" localSheetId="58">[1]Rates!$E$119</definedName>
    <definedName name="___________________________________________hnt40">[2]Rates!$E$119</definedName>
    <definedName name="__________________________________________cyt1" localSheetId="49">[1]Rates!$E$268</definedName>
    <definedName name="__________________________________________cyt1" localSheetId="56">[1]Rates!$E$268</definedName>
    <definedName name="__________________________________________cyt1" localSheetId="58">[1]Rates!$E$268</definedName>
    <definedName name="__________________________________________cyt1">[2]Rates!$E$268</definedName>
    <definedName name="__________________________________________hnt15" localSheetId="49">[1]Rates!$E$117</definedName>
    <definedName name="__________________________________________hnt15" localSheetId="56">[1]Rates!$E$117</definedName>
    <definedName name="__________________________________________hnt15" localSheetId="58">[1]Rates!$E$117</definedName>
    <definedName name="__________________________________________hnt15">[2]Rates!$E$117</definedName>
    <definedName name="__________________________________________hnt16" localSheetId="49">[1]Rates!$E$117</definedName>
    <definedName name="__________________________________________hnt16" localSheetId="56">[1]Rates!$E$117</definedName>
    <definedName name="__________________________________________hnt16" localSheetId="58">[1]Rates!$E$117</definedName>
    <definedName name="__________________________________________hnt16">[2]Rates!$E$117</definedName>
    <definedName name="__________________________________________hnt20" localSheetId="49">[1]Rates!$E$118</definedName>
    <definedName name="__________________________________________hnt20" localSheetId="56">[1]Rates!$E$118</definedName>
    <definedName name="__________________________________________hnt20" localSheetId="58">[1]Rates!$E$118</definedName>
    <definedName name="__________________________________________hnt20">[2]Rates!$E$118</definedName>
    <definedName name="__________________________________________hnt21" localSheetId="49">[1]Rates!$E$118</definedName>
    <definedName name="__________________________________________hnt21" localSheetId="56">[1]Rates!$E$118</definedName>
    <definedName name="__________________________________________hnt21" localSheetId="58">[1]Rates!$E$118</definedName>
    <definedName name="__________________________________________hnt21">[2]Rates!$E$118</definedName>
    <definedName name="__________________________________________hnt25" localSheetId="49">[1]Rates!$E$119</definedName>
    <definedName name="__________________________________________hnt25" localSheetId="56">[1]Rates!$E$119</definedName>
    <definedName name="__________________________________________hnt25" localSheetId="58">[1]Rates!$E$119</definedName>
    <definedName name="__________________________________________hnt25">[2]Rates!$E$119</definedName>
    <definedName name="__________________________________________hnt40" localSheetId="49">[1]Rates!$E$119</definedName>
    <definedName name="__________________________________________hnt40" localSheetId="56">[1]Rates!$E$119</definedName>
    <definedName name="__________________________________________hnt40" localSheetId="58">[1]Rates!$E$119</definedName>
    <definedName name="__________________________________________hnt40">[2]Rates!$E$119</definedName>
    <definedName name="_________________________________________cyt1" localSheetId="49">[1]Rates!$E$268</definedName>
    <definedName name="_________________________________________cyt1" localSheetId="56">[1]Rates!$E$268</definedName>
    <definedName name="_________________________________________cyt1" localSheetId="58">[1]Rates!$E$268</definedName>
    <definedName name="_________________________________________cyt1">[2]Rates!$E$268</definedName>
    <definedName name="_________________________________________hnt15" localSheetId="49">[1]Rates!$E$117</definedName>
    <definedName name="_________________________________________hnt15" localSheetId="56">[1]Rates!$E$117</definedName>
    <definedName name="_________________________________________hnt15" localSheetId="58">[1]Rates!$E$117</definedName>
    <definedName name="_________________________________________hnt15">[2]Rates!$E$117</definedName>
    <definedName name="_________________________________________hnt16" localSheetId="49">[1]Rates!$E$117</definedName>
    <definedName name="_________________________________________hnt16" localSheetId="56">[1]Rates!$E$117</definedName>
    <definedName name="_________________________________________hnt16" localSheetId="58">[1]Rates!$E$117</definedName>
    <definedName name="_________________________________________hnt16">[2]Rates!$E$117</definedName>
    <definedName name="_________________________________________hnt20" localSheetId="49">[1]Rates!$E$118</definedName>
    <definedName name="_________________________________________hnt20" localSheetId="56">[1]Rates!$E$118</definedName>
    <definedName name="_________________________________________hnt20" localSheetId="58">[1]Rates!$E$118</definedName>
    <definedName name="_________________________________________hnt20">[2]Rates!$E$118</definedName>
    <definedName name="_________________________________________hnt21" localSheetId="49">[1]Rates!$E$118</definedName>
    <definedName name="_________________________________________hnt21" localSheetId="56">[1]Rates!$E$118</definedName>
    <definedName name="_________________________________________hnt21" localSheetId="58">[1]Rates!$E$118</definedName>
    <definedName name="_________________________________________hnt21">[2]Rates!$E$118</definedName>
    <definedName name="_________________________________________hnt25" localSheetId="49">[1]Rates!$E$119</definedName>
    <definedName name="_________________________________________hnt25" localSheetId="56">[1]Rates!$E$119</definedName>
    <definedName name="_________________________________________hnt25" localSheetId="58">[1]Rates!$E$119</definedName>
    <definedName name="_________________________________________hnt25">[2]Rates!$E$119</definedName>
    <definedName name="_________________________________________hnt40" localSheetId="49">[1]Rates!$E$119</definedName>
    <definedName name="_________________________________________hnt40" localSheetId="56">[1]Rates!$E$119</definedName>
    <definedName name="_________________________________________hnt40" localSheetId="58">[1]Rates!$E$119</definedName>
    <definedName name="_________________________________________hnt40">[2]Rates!$E$119</definedName>
    <definedName name="________________________________________cyt1" localSheetId="49">[1]Rates!$E$268</definedName>
    <definedName name="________________________________________cyt1" localSheetId="56">[1]Rates!$E$268</definedName>
    <definedName name="________________________________________cyt1" localSheetId="58">[1]Rates!$E$268</definedName>
    <definedName name="________________________________________cyt1">[2]Rates!$E$268</definedName>
    <definedName name="________________________________________hnt15" localSheetId="49">[1]Rates!$E$117</definedName>
    <definedName name="________________________________________hnt15" localSheetId="56">[1]Rates!$E$117</definedName>
    <definedName name="________________________________________hnt15" localSheetId="58">[1]Rates!$E$117</definedName>
    <definedName name="________________________________________hnt15">[2]Rates!$E$117</definedName>
    <definedName name="________________________________________hnt16" localSheetId="49">[1]Rates!$E$117</definedName>
    <definedName name="________________________________________hnt16" localSheetId="56">[1]Rates!$E$117</definedName>
    <definedName name="________________________________________hnt16" localSheetId="58">[1]Rates!$E$117</definedName>
    <definedName name="________________________________________hnt16">[2]Rates!$E$117</definedName>
    <definedName name="________________________________________hnt20" localSheetId="49">[1]Rates!$E$118</definedName>
    <definedName name="________________________________________hnt20" localSheetId="56">[1]Rates!$E$118</definedName>
    <definedName name="________________________________________hnt20" localSheetId="58">[1]Rates!$E$118</definedName>
    <definedName name="________________________________________hnt20">[2]Rates!$E$118</definedName>
    <definedName name="________________________________________hnt21" localSheetId="49">[1]Rates!$E$118</definedName>
    <definedName name="________________________________________hnt21" localSheetId="56">[1]Rates!$E$118</definedName>
    <definedName name="________________________________________hnt21" localSheetId="58">[1]Rates!$E$118</definedName>
    <definedName name="________________________________________hnt21">[2]Rates!$E$118</definedName>
    <definedName name="________________________________________hnt25" localSheetId="49">[1]Rates!$E$119</definedName>
    <definedName name="________________________________________hnt25" localSheetId="56">[1]Rates!$E$119</definedName>
    <definedName name="________________________________________hnt25" localSheetId="58">[1]Rates!$E$119</definedName>
    <definedName name="________________________________________hnt25">[2]Rates!$E$119</definedName>
    <definedName name="________________________________________hnt40" localSheetId="49">[1]Rates!$E$119</definedName>
    <definedName name="________________________________________hnt40" localSheetId="56">[1]Rates!$E$119</definedName>
    <definedName name="________________________________________hnt40" localSheetId="58">[1]Rates!$E$119</definedName>
    <definedName name="________________________________________hnt40">[2]Rates!$E$119</definedName>
    <definedName name="_______________________________________cyt1" localSheetId="49">[1]Rates!$E$268</definedName>
    <definedName name="_______________________________________cyt1" localSheetId="56">[1]Rates!$E$268</definedName>
    <definedName name="_______________________________________cyt1" localSheetId="58">[1]Rates!$E$268</definedName>
    <definedName name="_______________________________________cyt1">[2]Rates!$E$268</definedName>
    <definedName name="_______________________________________hnt15" localSheetId="49">[1]Rates!$E$117</definedName>
    <definedName name="_______________________________________hnt15" localSheetId="56">[1]Rates!$E$117</definedName>
    <definedName name="_______________________________________hnt15" localSheetId="58">[1]Rates!$E$117</definedName>
    <definedName name="_______________________________________hnt15">[2]Rates!$E$117</definedName>
    <definedName name="_______________________________________hnt16" localSheetId="49">[1]Rates!$E$117</definedName>
    <definedName name="_______________________________________hnt16" localSheetId="56">[1]Rates!$E$117</definedName>
    <definedName name="_______________________________________hnt16" localSheetId="58">[1]Rates!$E$117</definedName>
    <definedName name="_______________________________________hnt16">[2]Rates!$E$117</definedName>
    <definedName name="_______________________________________hnt20" localSheetId="49">[1]Rates!$E$118</definedName>
    <definedName name="_______________________________________hnt20" localSheetId="56">[1]Rates!$E$118</definedName>
    <definedName name="_______________________________________hnt20" localSheetId="58">[1]Rates!$E$118</definedName>
    <definedName name="_______________________________________hnt20">[2]Rates!$E$118</definedName>
    <definedName name="_______________________________________hnt21" localSheetId="49">[1]Rates!$E$118</definedName>
    <definedName name="_______________________________________hnt21" localSheetId="56">[1]Rates!$E$118</definedName>
    <definedName name="_______________________________________hnt21" localSheetId="58">[1]Rates!$E$118</definedName>
    <definedName name="_______________________________________hnt21">[2]Rates!$E$118</definedName>
    <definedName name="_______________________________________hnt25" localSheetId="49">[1]Rates!$E$119</definedName>
    <definedName name="_______________________________________hnt25" localSheetId="56">[1]Rates!$E$119</definedName>
    <definedName name="_______________________________________hnt25" localSheetId="58">[1]Rates!$E$119</definedName>
    <definedName name="_______________________________________hnt25">[2]Rates!$E$119</definedName>
    <definedName name="_______________________________________hnt40" localSheetId="49">[1]Rates!$E$119</definedName>
    <definedName name="_______________________________________hnt40" localSheetId="56">[1]Rates!$E$119</definedName>
    <definedName name="_______________________________________hnt40" localSheetId="58">[1]Rates!$E$119</definedName>
    <definedName name="_______________________________________hnt40">[2]Rates!$E$119</definedName>
    <definedName name="______________________________________cyt1" localSheetId="49">[1]Rates!$E$268</definedName>
    <definedName name="______________________________________cyt1" localSheetId="56">[1]Rates!$E$268</definedName>
    <definedName name="______________________________________cyt1" localSheetId="58">[1]Rates!$E$268</definedName>
    <definedName name="______________________________________cyt1">[2]Rates!$E$268</definedName>
    <definedName name="______________________________________hnt15" localSheetId="49">[1]Rates!$E$117</definedName>
    <definedName name="______________________________________hnt15" localSheetId="56">[1]Rates!$E$117</definedName>
    <definedName name="______________________________________hnt15" localSheetId="58">[1]Rates!$E$117</definedName>
    <definedName name="______________________________________hnt15">[2]Rates!$E$117</definedName>
    <definedName name="______________________________________hnt16" localSheetId="49">[7]Rates!$E$117</definedName>
    <definedName name="______________________________________hnt16" localSheetId="56">[7]Rates!$E$117</definedName>
    <definedName name="______________________________________hnt16" localSheetId="58">[7]Rates!$E$117</definedName>
    <definedName name="______________________________________hnt16">[2]Rates!$E$117</definedName>
    <definedName name="______________________________________hnt20" localSheetId="49">[1]Rates!$E$118</definedName>
    <definedName name="______________________________________hnt20" localSheetId="56">[1]Rates!$E$118</definedName>
    <definedName name="______________________________________hnt20" localSheetId="58">[1]Rates!$E$118</definedName>
    <definedName name="______________________________________hnt20">[2]Rates!$E$118</definedName>
    <definedName name="______________________________________hnt21" localSheetId="49">[7]Rates!$E$118</definedName>
    <definedName name="______________________________________hnt21" localSheetId="56">[7]Rates!$E$118</definedName>
    <definedName name="______________________________________hnt21" localSheetId="58">[7]Rates!$E$118</definedName>
    <definedName name="______________________________________hnt21">[2]Rates!$E$118</definedName>
    <definedName name="______________________________________hnt25" localSheetId="49">[1]Rates!$E$119</definedName>
    <definedName name="______________________________________hnt25" localSheetId="56">[1]Rates!$E$119</definedName>
    <definedName name="______________________________________hnt25" localSheetId="58">[1]Rates!$E$119</definedName>
    <definedName name="______________________________________hnt25">[2]Rates!$E$119</definedName>
    <definedName name="______________________________________hnt40" localSheetId="49">[7]Rates!$E$119</definedName>
    <definedName name="______________________________________hnt40" localSheetId="56">[7]Rates!$E$119</definedName>
    <definedName name="______________________________________hnt40" localSheetId="58">[7]Rates!$E$119</definedName>
    <definedName name="______________________________________hnt40">[2]Rates!$E$119</definedName>
    <definedName name="_____________________________________cyt1" localSheetId="49">[1]Rates!$E$268</definedName>
    <definedName name="_____________________________________cyt1" localSheetId="56">[1]Rates!$E$268</definedName>
    <definedName name="_____________________________________cyt1" localSheetId="58">[1]Rates!$E$268</definedName>
    <definedName name="_____________________________________cyt1">[2]Rates!$E$268</definedName>
    <definedName name="_____________________________________hnt15" localSheetId="49">[1]Rates!$E$117</definedName>
    <definedName name="_____________________________________hnt15" localSheetId="56">[1]Rates!$E$117</definedName>
    <definedName name="_____________________________________hnt15" localSheetId="58">[1]Rates!$E$117</definedName>
    <definedName name="_____________________________________hnt15">[2]Rates!$E$117</definedName>
    <definedName name="_____________________________________hnt16" localSheetId="49">[1]Rates!$E$117</definedName>
    <definedName name="_____________________________________hnt16" localSheetId="56">[1]Rates!$E$117</definedName>
    <definedName name="_____________________________________hnt16" localSheetId="58">[1]Rates!$E$117</definedName>
    <definedName name="_____________________________________hnt16">[2]Rates!$E$117</definedName>
    <definedName name="_____________________________________hnt20" localSheetId="49">[1]Rates!$E$118</definedName>
    <definedName name="_____________________________________hnt20" localSheetId="56">[1]Rates!$E$118</definedName>
    <definedName name="_____________________________________hnt20" localSheetId="58">[1]Rates!$E$118</definedName>
    <definedName name="_____________________________________hnt20">[2]Rates!$E$118</definedName>
    <definedName name="_____________________________________hnt21" localSheetId="49">[1]Rates!$E$118</definedName>
    <definedName name="_____________________________________hnt21" localSheetId="56">[1]Rates!$E$118</definedName>
    <definedName name="_____________________________________hnt21" localSheetId="58">[1]Rates!$E$118</definedName>
    <definedName name="_____________________________________hnt21">[2]Rates!$E$118</definedName>
    <definedName name="_____________________________________hnt25" localSheetId="49">[1]Rates!$E$119</definedName>
    <definedName name="_____________________________________hnt25" localSheetId="56">[1]Rates!$E$119</definedName>
    <definedName name="_____________________________________hnt25" localSheetId="58">[1]Rates!$E$119</definedName>
    <definedName name="_____________________________________hnt25">[2]Rates!$E$119</definedName>
    <definedName name="_____________________________________hnt40" localSheetId="49">[1]Rates!$E$119</definedName>
    <definedName name="_____________________________________hnt40" localSheetId="56">[1]Rates!$E$119</definedName>
    <definedName name="_____________________________________hnt40" localSheetId="58">[1]Rates!$E$119</definedName>
    <definedName name="_____________________________________hnt40">[2]Rates!$E$119</definedName>
    <definedName name="____________________________________cyt1" localSheetId="49">[1]Rates!$E$268</definedName>
    <definedName name="____________________________________cyt1" localSheetId="56">[1]Rates!$E$268</definedName>
    <definedName name="____________________________________cyt1" localSheetId="58">[1]Rates!$E$268</definedName>
    <definedName name="____________________________________cyt1">[2]Rates!$E$268</definedName>
    <definedName name="____________________________________hnt15" localSheetId="49">[1]Rates!$E$117</definedName>
    <definedName name="____________________________________hnt15" localSheetId="56">[1]Rates!$E$117</definedName>
    <definedName name="____________________________________hnt15" localSheetId="58">[1]Rates!$E$117</definedName>
    <definedName name="____________________________________hnt15">[2]Rates!$E$117</definedName>
    <definedName name="____________________________________hnt16" localSheetId="49">[1]Rates!$E$117</definedName>
    <definedName name="____________________________________hnt16" localSheetId="56">[1]Rates!$E$117</definedName>
    <definedName name="____________________________________hnt16" localSheetId="58">[1]Rates!$E$117</definedName>
    <definedName name="____________________________________hnt16">[2]Rates!$E$117</definedName>
    <definedName name="____________________________________hnt20" localSheetId="49">[1]Rates!$E$118</definedName>
    <definedName name="____________________________________hnt20" localSheetId="56">[1]Rates!$E$118</definedName>
    <definedName name="____________________________________hnt20" localSheetId="58">[1]Rates!$E$118</definedName>
    <definedName name="____________________________________hnt20">[2]Rates!$E$118</definedName>
    <definedName name="____________________________________hnt21" localSheetId="49">[1]Rates!$E$118</definedName>
    <definedName name="____________________________________hnt21" localSheetId="56">[1]Rates!$E$118</definedName>
    <definedName name="____________________________________hnt21" localSheetId="58">[1]Rates!$E$118</definedName>
    <definedName name="____________________________________hnt21">[2]Rates!$E$118</definedName>
    <definedName name="____________________________________hnt25" localSheetId="49">[1]Rates!$E$119</definedName>
    <definedName name="____________________________________hnt25" localSheetId="56">[1]Rates!$E$119</definedName>
    <definedName name="____________________________________hnt25" localSheetId="58">[1]Rates!$E$119</definedName>
    <definedName name="____________________________________hnt25">[2]Rates!$E$119</definedName>
    <definedName name="____________________________________hnt40" localSheetId="49">[1]Rates!$E$119</definedName>
    <definedName name="____________________________________hnt40" localSheetId="56">[1]Rates!$E$119</definedName>
    <definedName name="____________________________________hnt40" localSheetId="58">[1]Rates!$E$119</definedName>
    <definedName name="____________________________________hnt40">[2]Rates!$E$119</definedName>
    <definedName name="___________________________________cyt1" localSheetId="49">[1]Rates!$E$268</definedName>
    <definedName name="___________________________________cyt1" localSheetId="56">[1]Rates!$E$268</definedName>
    <definedName name="___________________________________cyt1" localSheetId="58">[1]Rates!$E$268</definedName>
    <definedName name="___________________________________cyt1">[2]Rates!$E$268</definedName>
    <definedName name="___________________________________hnt15" localSheetId="49">[1]Rates!$E$117</definedName>
    <definedName name="___________________________________hnt15" localSheetId="56">[1]Rates!$E$117</definedName>
    <definedName name="___________________________________hnt15" localSheetId="58">[1]Rates!$E$117</definedName>
    <definedName name="___________________________________hnt15">[2]Rates!$E$117</definedName>
    <definedName name="___________________________________hnt16" localSheetId="49">[4]Rates!$E$117</definedName>
    <definedName name="___________________________________hnt16" localSheetId="56">[4]Rates!$E$117</definedName>
    <definedName name="___________________________________hnt16" localSheetId="58">[4]Rates!$E$117</definedName>
    <definedName name="___________________________________hnt16">[2]Rates!$E$117</definedName>
    <definedName name="___________________________________hnt20" localSheetId="49">[1]Rates!$E$118</definedName>
    <definedName name="___________________________________hnt20" localSheetId="56">[1]Rates!$E$118</definedName>
    <definedName name="___________________________________hnt20" localSheetId="58">[1]Rates!$E$118</definedName>
    <definedName name="___________________________________hnt20">[2]Rates!$E$118</definedName>
    <definedName name="___________________________________hnt21" localSheetId="49">[4]Rates!$E$118</definedName>
    <definedName name="___________________________________hnt21" localSheetId="56">[4]Rates!$E$118</definedName>
    <definedName name="___________________________________hnt21" localSheetId="58">[4]Rates!$E$118</definedName>
    <definedName name="___________________________________hnt21">[2]Rates!$E$118</definedName>
    <definedName name="___________________________________hnt25" localSheetId="49">[1]Rates!$E$119</definedName>
    <definedName name="___________________________________hnt25" localSheetId="56">[1]Rates!$E$119</definedName>
    <definedName name="___________________________________hnt25" localSheetId="58">[1]Rates!$E$119</definedName>
    <definedName name="___________________________________hnt25">[2]Rates!$E$119</definedName>
    <definedName name="___________________________________hnt40" localSheetId="49">[4]Rates!$E$119</definedName>
    <definedName name="___________________________________hnt40" localSheetId="56">[4]Rates!$E$119</definedName>
    <definedName name="___________________________________hnt40" localSheetId="58">[4]Rates!$E$119</definedName>
    <definedName name="___________________________________hnt40">[2]Rates!$E$119</definedName>
    <definedName name="__________________________________cyt1" localSheetId="49">[1]Rates!$E$268</definedName>
    <definedName name="__________________________________cyt1" localSheetId="56">[1]Rates!$E$268</definedName>
    <definedName name="__________________________________cyt1" localSheetId="58">[1]Rates!$E$268</definedName>
    <definedName name="__________________________________cyt1">[2]Rates!$E$268</definedName>
    <definedName name="__________________________________hnt15" localSheetId="49">[1]Rates!$E$117</definedName>
    <definedName name="__________________________________hnt15" localSheetId="56">[1]Rates!$E$117</definedName>
    <definedName name="__________________________________hnt15" localSheetId="58">[1]Rates!$E$117</definedName>
    <definedName name="__________________________________hnt15">[2]Rates!$E$117</definedName>
    <definedName name="__________________________________hnt16" localSheetId="49">[1]Rates!$E$117</definedName>
    <definedName name="__________________________________hnt16" localSheetId="56">[1]Rates!$E$117</definedName>
    <definedName name="__________________________________hnt16" localSheetId="58">[1]Rates!$E$117</definedName>
    <definedName name="__________________________________hnt16">[2]Rates!$E$117</definedName>
    <definedName name="__________________________________hnt20" localSheetId="49">[1]Rates!$E$118</definedName>
    <definedName name="__________________________________hnt20" localSheetId="56">[1]Rates!$E$118</definedName>
    <definedName name="__________________________________hnt20" localSheetId="58">[1]Rates!$E$118</definedName>
    <definedName name="__________________________________hnt20">[2]Rates!$E$118</definedName>
    <definedName name="__________________________________hnt21" localSheetId="49">[1]Rates!$E$118</definedName>
    <definedName name="__________________________________hnt21" localSheetId="56">[1]Rates!$E$118</definedName>
    <definedName name="__________________________________hnt21" localSheetId="58">[1]Rates!$E$118</definedName>
    <definedName name="__________________________________hnt21">[2]Rates!$E$118</definedName>
    <definedName name="__________________________________hnt25" localSheetId="49">[1]Rates!$E$119</definedName>
    <definedName name="__________________________________hnt25" localSheetId="56">[1]Rates!$E$119</definedName>
    <definedName name="__________________________________hnt25" localSheetId="58">[1]Rates!$E$119</definedName>
    <definedName name="__________________________________hnt25">[2]Rates!$E$119</definedName>
    <definedName name="__________________________________hnt40" localSheetId="49">[1]Rates!$E$119</definedName>
    <definedName name="__________________________________hnt40" localSheetId="56">[1]Rates!$E$119</definedName>
    <definedName name="__________________________________hnt40" localSheetId="58">[1]Rates!$E$119</definedName>
    <definedName name="__________________________________hnt40">[2]Rates!$E$119</definedName>
    <definedName name="_________________________________cyt1" localSheetId="49">[1]Rates!$E$268</definedName>
    <definedName name="_________________________________cyt1" localSheetId="56">[1]Rates!$E$268</definedName>
    <definedName name="_________________________________cyt1" localSheetId="58">[1]Rates!$E$268</definedName>
    <definedName name="_________________________________cyt1">[2]Rates!$E$268</definedName>
    <definedName name="_________________________________hnt15" localSheetId="49">[1]Rates!$E$117</definedName>
    <definedName name="_________________________________hnt15" localSheetId="56">[1]Rates!$E$117</definedName>
    <definedName name="_________________________________hnt15" localSheetId="58">[1]Rates!$E$117</definedName>
    <definedName name="_________________________________hnt15">[2]Rates!$E$117</definedName>
    <definedName name="_________________________________hnt16" localSheetId="49">[1]Rates!$E$117</definedName>
    <definedName name="_________________________________hnt16" localSheetId="56">[1]Rates!$E$117</definedName>
    <definedName name="_________________________________hnt16" localSheetId="58">[1]Rates!$E$117</definedName>
    <definedName name="_________________________________hnt16">[2]Rates!$E$117</definedName>
    <definedName name="_________________________________hnt20" localSheetId="49">[1]Rates!$E$118</definedName>
    <definedName name="_________________________________hnt20" localSheetId="56">[1]Rates!$E$118</definedName>
    <definedName name="_________________________________hnt20" localSheetId="58">[1]Rates!$E$118</definedName>
    <definedName name="_________________________________hnt20">[2]Rates!$E$118</definedName>
    <definedName name="_________________________________hnt21" localSheetId="49">[1]Rates!$E$118</definedName>
    <definedName name="_________________________________hnt21" localSheetId="56">[1]Rates!$E$118</definedName>
    <definedName name="_________________________________hnt21" localSheetId="58">[1]Rates!$E$118</definedName>
    <definedName name="_________________________________hnt21">[2]Rates!$E$118</definedName>
    <definedName name="_________________________________hnt25" localSheetId="49">[1]Rates!$E$119</definedName>
    <definedName name="_________________________________hnt25" localSheetId="56">[1]Rates!$E$119</definedName>
    <definedName name="_________________________________hnt25" localSheetId="58">[1]Rates!$E$119</definedName>
    <definedName name="_________________________________hnt25">[2]Rates!$E$119</definedName>
    <definedName name="_________________________________hnt40" localSheetId="49">[1]Rates!$E$119</definedName>
    <definedName name="_________________________________hnt40" localSheetId="56">[1]Rates!$E$119</definedName>
    <definedName name="_________________________________hnt40" localSheetId="58">[1]Rates!$E$119</definedName>
    <definedName name="_________________________________hnt40">[2]Rates!$E$119</definedName>
    <definedName name="________________________________cyt1" localSheetId="49">[1]Rates!$E$268</definedName>
    <definedName name="________________________________cyt1" localSheetId="56">[1]Rates!$E$268</definedName>
    <definedName name="________________________________cyt1" localSheetId="58">[1]Rates!$E$268</definedName>
    <definedName name="________________________________cyt1">[2]Rates!$E$268</definedName>
    <definedName name="________________________________hnt15" localSheetId="49">[1]Rates!$E$117</definedName>
    <definedName name="________________________________hnt15" localSheetId="56">[1]Rates!$E$117</definedName>
    <definedName name="________________________________hnt15" localSheetId="58">[1]Rates!$E$117</definedName>
    <definedName name="________________________________hnt15">[2]Rates!$E$117</definedName>
    <definedName name="________________________________hnt16" localSheetId="49">[5]Rates!$E$117</definedName>
    <definedName name="________________________________hnt16" localSheetId="56">[5]Rates!$E$117</definedName>
    <definedName name="________________________________hnt16" localSheetId="58">[5]Rates!$E$117</definedName>
    <definedName name="________________________________hnt16">[2]Rates!$E$117</definedName>
    <definedName name="________________________________hnt20" localSheetId="49">[1]Rates!$E$118</definedName>
    <definedName name="________________________________hnt20" localSheetId="56">[1]Rates!$E$118</definedName>
    <definedName name="________________________________hnt20" localSheetId="58">[1]Rates!$E$118</definedName>
    <definedName name="________________________________hnt20">[2]Rates!$E$118</definedName>
    <definedName name="________________________________hnt21" localSheetId="49">[5]Rates!$E$118</definedName>
    <definedName name="________________________________hnt21" localSheetId="56">[5]Rates!$E$118</definedName>
    <definedName name="________________________________hnt21" localSheetId="58">[5]Rates!$E$118</definedName>
    <definedName name="________________________________hnt21">[2]Rates!$E$118</definedName>
    <definedName name="________________________________hnt25" localSheetId="49">[1]Rates!$E$119</definedName>
    <definedName name="________________________________hnt25" localSheetId="56">[1]Rates!$E$119</definedName>
    <definedName name="________________________________hnt25" localSheetId="58">[1]Rates!$E$119</definedName>
    <definedName name="________________________________hnt25">[2]Rates!$E$119</definedName>
    <definedName name="________________________________hnt40" localSheetId="49">[5]Rates!$E$119</definedName>
    <definedName name="________________________________hnt40" localSheetId="56">[5]Rates!$E$119</definedName>
    <definedName name="________________________________hnt40" localSheetId="58">[5]Rates!$E$119</definedName>
    <definedName name="________________________________hnt40">[2]Rates!$E$119</definedName>
    <definedName name="_______________________________cyt1" localSheetId="49">[1]Rates!$E$268</definedName>
    <definedName name="_______________________________cyt1" localSheetId="56">[1]Rates!$E$268</definedName>
    <definedName name="_______________________________cyt1" localSheetId="58">[1]Rates!$E$268</definedName>
    <definedName name="_______________________________cyt1">[2]Rates!$E$268</definedName>
    <definedName name="_______________________________hnt15" localSheetId="49">[1]Rates!$E$117</definedName>
    <definedName name="_______________________________hnt15" localSheetId="56">[1]Rates!$E$117</definedName>
    <definedName name="_______________________________hnt15" localSheetId="58">[1]Rates!$E$117</definedName>
    <definedName name="_______________________________hnt15">[2]Rates!$E$117</definedName>
    <definedName name="_______________________________hnt16" localSheetId="49">[1]Rates!$E$117</definedName>
    <definedName name="_______________________________hnt16" localSheetId="56">[1]Rates!$E$117</definedName>
    <definedName name="_______________________________hnt16" localSheetId="58">[1]Rates!$E$117</definedName>
    <definedName name="_______________________________hnt16">[2]Rates!$E$117</definedName>
    <definedName name="_______________________________hnt20" localSheetId="49">[1]Rates!$E$118</definedName>
    <definedName name="_______________________________hnt20" localSheetId="56">[1]Rates!$E$118</definedName>
    <definedName name="_______________________________hnt20" localSheetId="58">[1]Rates!$E$118</definedName>
    <definedName name="_______________________________hnt20">[2]Rates!$E$118</definedName>
    <definedName name="_______________________________hnt21" localSheetId="49">[1]Rates!$E$118</definedName>
    <definedName name="_______________________________hnt21" localSheetId="56">[1]Rates!$E$118</definedName>
    <definedName name="_______________________________hnt21" localSheetId="58">[1]Rates!$E$118</definedName>
    <definedName name="_______________________________hnt21">[2]Rates!$E$118</definedName>
    <definedName name="_______________________________hnt25" localSheetId="49">[1]Rates!$E$119</definedName>
    <definedName name="_______________________________hnt25" localSheetId="56">[1]Rates!$E$119</definedName>
    <definedName name="_______________________________hnt25" localSheetId="58">[1]Rates!$E$119</definedName>
    <definedName name="_______________________________hnt25">[2]Rates!$E$119</definedName>
    <definedName name="_______________________________hnt40" localSheetId="49">[1]Rates!$E$119</definedName>
    <definedName name="_______________________________hnt40" localSheetId="56">[1]Rates!$E$119</definedName>
    <definedName name="_______________________________hnt40" localSheetId="58">[1]Rates!$E$119</definedName>
    <definedName name="_______________________________hnt40">[2]Rates!$E$119</definedName>
    <definedName name="______________________________cyt1" localSheetId="49">[1]Rates!$E$268</definedName>
    <definedName name="______________________________cyt1" localSheetId="56">[1]Rates!$E$268</definedName>
    <definedName name="______________________________cyt1" localSheetId="58">[1]Rates!$E$268</definedName>
    <definedName name="______________________________cyt1">[2]Rates!$E$268</definedName>
    <definedName name="______________________________hnt15" localSheetId="49">[1]Rates!$E$117</definedName>
    <definedName name="______________________________hnt15" localSheetId="56">[1]Rates!$E$117</definedName>
    <definedName name="______________________________hnt15" localSheetId="58">[1]Rates!$E$117</definedName>
    <definedName name="______________________________hnt15">[2]Rates!$E$117</definedName>
    <definedName name="______________________________hnt16" localSheetId="49">[1]Rates!$E$117</definedName>
    <definedName name="______________________________hnt16" localSheetId="56">[1]Rates!$E$117</definedName>
    <definedName name="______________________________hnt16" localSheetId="58">[1]Rates!$E$117</definedName>
    <definedName name="______________________________hnt16">[2]Rates!$E$117</definedName>
    <definedName name="______________________________hnt20" localSheetId="49">[1]Rates!$E$118</definedName>
    <definedName name="______________________________hnt20" localSheetId="56">[1]Rates!$E$118</definedName>
    <definedName name="______________________________hnt20" localSheetId="58">[1]Rates!$E$118</definedName>
    <definedName name="______________________________hnt20">[2]Rates!$E$118</definedName>
    <definedName name="______________________________hnt21" localSheetId="49">[1]Rates!$E$118</definedName>
    <definedName name="______________________________hnt21" localSheetId="56">[1]Rates!$E$118</definedName>
    <definedName name="______________________________hnt21" localSheetId="58">[1]Rates!$E$118</definedName>
    <definedName name="______________________________hnt21">[2]Rates!$E$118</definedName>
    <definedName name="______________________________hnt25" localSheetId="49">[1]Rates!$E$119</definedName>
    <definedName name="______________________________hnt25" localSheetId="56">[1]Rates!$E$119</definedName>
    <definedName name="______________________________hnt25" localSheetId="58">[1]Rates!$E$119</definedName>
    <definedName name="______________________________hnt25">[2]Rates!$E$119</definedName>
    <definedName name="______________________________hnt40" localSheetId="49">[1]Rates!$E$119</definedName>
    <definedName name="______________________________hnt40" localSheetId="56">[1]Rates!$E$119</definedName>
    <definedName name="______________________________hnt40" localSheetId="58">[1]Rates!$E$119</definedName>
    <definedName name="______________________________hnt40">[2]Rates!$E$119</definedName>
    <definedName name="_____________________________cyt1" localSheetId="49">[1]Rates!$E$268</definedName>
    <definedName name="_____________________________cyt1" localSheetId="56">[1]Rates!$E$268</definedName>
    <definedName name="_____________________________cyt1" localSheetId="58">[1]Rates!$E$268</definedName>
    <definedName name="_____________________________cyt1">[2]Rates!$E$268</definedName>
    <definedName name="_____________________________hnt15" localSheetId="49">[1]Rates!$E$117</definedName>
    <definedName name="_____________________________hnt15" localSheetId="56">[1]Rates!$E$117</definedName>
    <definedName name="_____________________________hnt15" localSheetId="58">[1]Rates!$E$117</definedName>
    <definedName name="_____________________________hnt15">[2]Rates!$E$117</definedName>
    <definedName name="_____________________________hnt16" localSheetId="49">[4]Rates!$E$117</definedName>
    <definedName name="_____________________________hnt16" localSheetId="56">[4]Rates!$E$117</definedName>
    <definedName name="_____________________________hnt16" localSheetId="58">[4]Rates!$E$117</definedName>
    <definedName name="_____________________________hnt16">[2]Rates!$E$117</definedName>
    <definedName name="_____________________________hnt20" localSheetId="49">[1]Rates!$E$118</definedName>
    <definedName name="_____________________________hnt20" localSheetId="56">[1]Rates!$E$118</definedName>
    <definedName name="_____________________________hnt20" localSheetId="58">[1]Rates!$E$118</definedName>
    <definedName name="_____________________________hnt20">[2]Rates!$E$118</definedName>
    <definedName name="_____________________________hnt21" localSheetId="49">[4]Rates!$E$118</definedName>
    <definedName name="_____________________________hnt21" localSheetId="56">[4]Rates!$E$118</definedName>
    <definedName name="_____________________________hnt21" localSheetId="58">[4]Rates!$E$118</definedName>
    <definedName name="_____________________________hnt21">[2]Rates!$E$118</definedName>
    <definedName name="_____________________________hnt25" localSheetId="49">[1]Rates!$E$119</definedName>
    <definedName name="_____________________________hnt25" localSheetId="56">[1]Rates!$E$119</definedName>
    <definedName name="_____________________________hnt25" localSheetId="58">[1]Rates!$E$119</definedName>
    <definedName name="_____________________________hnt25">[2]Rates!$E$119</definedName>
    <definedName name="_____________________________hnt40" localSheetId="49">[4]Rates!$E$119</definedName>
    <definedName name="_____________________________hnt40" localSheetId="56">[4]Rates!$E$119</definedName>
    <definedName name="_____________________________hnt40" localSheetId="58">[4]Rates!$E$119</definedName>
    <definedName name="_____________________________hnt40">[2]Rates!$E$119</definedName>
    <definedName name="____________________________cyt1" localSheetId="49">[1]Rates!$E$268</definedName>
    <definedName name="____________________________cyt1" localSheetId="56">[1]Rates!$E$268</definedName>
    <definedName name="____________________________cyt1" localSheetId="58">[1]Rates!$E$268</definedName>
    <definedName name="____________________________cyt1">[2]Rates!$E$268</definedName>
    <definedName name="____________________________hnt15" localSheetId="49">[1]Rates!$E$117</definedName>
    <definedName name="____________________________hnt15" localSheetId="56">[1]Rates!$E$117</definedName>
    <definedName name="____________________________hnt15" localSheetId="58">[1]Rates!$E$117</definedName>
    <definedName name="____________________________hnt15">[2]Rates!$E$117</definedName>
    <definedName name="____________________________hnt16" localSheetId="49">[1]Rates!$E$117</definedName>
    <definedName name="____________________________hnt16" localSheetId="56">[1]Rates!$E$117</definedName>
    <definedName name="____________________________hnt16" localSheetId="58">[1]Rates!$E$117</definedName>
    <definedName name="____________________________hnt16">[2]Rates!$E$117</definedName>
    <definedName name="____________________________hnt20" localSheetId="49">[1]Rates!$E$118</definedName>
    <definedName name="____________________________hnt20" localSheetId="56">[1]Rates!$E$118</definedName>
    <definedName name="____________________________hnt20" localSheetId="58">[1]Rates!$E$118</definedName>
    <definedName name="____________________________hnt20">[2]Rates!$E$118</definedName>
    <definedName name="____________________________hnt21" localSheetId="49">[1]Rates!$E$118</definedName>
    <definedName name="____________________________hnt21" localSheetId="56">[1]Rates!$E$118</definedName>
    <definedName name="____________________________hnt21" localSheetId="58">[1]Rates!$E$118</definedName>
    <definedName name="____________________________hnt21">[2]Rates!$E$118</definedName>
    <definedName name="____________________________hnt25" localSheetId="49">[1]Rates!$E$119</definedName>
    <definedName name="____________________________hnt25" localSheetId="56">[1]Rates!$E$119</definedName>
    <definedName name="____________________________hnt25" localSheetId="58">[1]Rates!$E$119</definedName>
    <definedName name="____________________________hnt25">[2]Rates!$E$119</definedName>
    <definedName name="____________________________hnt40" localSheetId="49">[1]Rates!$E$119</definedName>
    <definedName name="____________________________hnt40" localSheetId="56">[1]Rates!$E$119</definedName>
    <definedName name="____________________________hnt40" localSheetId="58">[1]Rates!$E$119</definedName>
    <definedName name="____________________________hnt40">[2]Rates!$E$119</definedName>
    <definedName name="___________________________cyt1" localSheetId="49">[1]Rates!$E$268</definedName>
    <definedName name="___________________________cyt1" localSheetId="56">[1]Rates!$E$268</definedName>
    <definedName name="___________________________cyt1" localSheetId="58">[1]Rates!$E$268</definedName>
    <definedName name="___________________________cyt1">[2]Rates!$E$268</definedName>
    <definedName name="___________________________hnt15" localSheetId="49">[1]Rates!$E$117</definedName>
    <definedName name="___________________________hnt15" localSheetId="56">[1]Rates!$E$117</definedName>
    <definedName name="___________________________hnt15" localSheetId="58">[1]Rates!$E$117</definedName>
    <definedName name="___________________________hnt15">[2]Rates!$E$117</definedName>
    <definedName name="___________________________hnt16" localSheetId="49">[1]Rates!$E$117</definedName>
    <definedName name="___________________________hnt16" localSheetId="56">[1]Rates!$E$117</definedName>
    <definedName name="___________________________hnt16" localSheetId="58">[1]Rates!$E$117</definedName>
    <definedName name="___________________________hnt16">[2]Rates!$E$117</definedName>
    <definedName name="___________________________hnt20" localSheetId="49">[1]Rates!$E$118</definedName>
    <definedName name="___________________________hnt20" localSheetId="56">[1]Rates!$E$118</definedName>
    <definedName name="___________________________hnt20" localSheetId="58">[1]Rates!$E$118</definedName>
    <definedName name="___________________________hnt20">[2]Rates!$E$118</definedName>
    <definedName name="___________________________hnt21" localSheetId="49">[1]Rates!$E$118</definedName>
    <definedName name="___________________________hnt21" localSheetId="56">[1]Rates!$E$118</definedName>
    <definedName name="___________________________hnt21" localSheetId="58">[1]Rates!$E$118</definedName>
    <definedName name="___________________________hnt21">[2]Rates!$E$118</definedName>
    <definedName name="___________________________hnt25" localSheetId="49">[1]Rates!$E$119</definedName>
    <definedName name="___________________________hnt25" localSheetId="56">[1]Rates!$E$119</definedName>
    <definedName name="___________________________hnt25" localSheetId="58">[1]Rates!$E$119</definedName>
    <definedName name="___________________________hnt25">[2]Rates!$E$119</definedName>
    <definedName name="___________________________hnt40" localSheetId="49">[1]Rates!$E$119</definedName>
    <definedName name="___________________________hnt40" localSheetId="56">[1]Rates!$E$119</definedName>
    <definedName name="___________________________hnt40" localSheetId="58">[1]Rates!$E$119</definedName>
    <definedName name="___________________________hnt40">[2]Rates!$E$119</definedName>
    <definedName name="__________________________cyt1" localSheetId="49">[1]Rates!$E$268</definedName>
    <definedName name="__________________________cyt1" localSheetId="56">[1]Rates!$E$268</definedName>
    <definedName name="__________________________cyt1" localSheetId="58">[1]Rates!$E$268</definedName>
    <definedName name="__________________________cyt1">[2]Rates!$E$268</definedName>
    <definedName name="__________________________hnt15" localSheetId="49">[1]Rates!$E$117</definedName>
    <definedName name="__________________________hnt15" localSheetId="56">[1]Rates!$E$117</definedName>
    <definedName name="__________________________hnt15" localSheetId="58">[1]Rates!$E$117</definedName>
    <definedName name="__________________________hnt15">[2]Rates!$E$117</definedName>
    <definedName name="__________________________hnt16" localSheetId="49">[4]Rates!$E$117</definedName>
    <definedName name="__________________________hnt16" localSheetId="56">[4]Rates!$E$117</definedName>
    <definedName name="__________________________hnt16" localSheetId="58">[4]Rates!$E$117</definedName>
    <definedName name="__________________________hnt16">[2]Rates!$E$117</definedName>
    <definedName name="__________________________hnt20" localSheetId="49">[1]Rates!$E$118</definedName>
    <definedName name="__________________________hnt20" localSheetId="56">[1]Rates!$E$118</definedName>
    <definedName name="__________________________hnt20" localSheetId="58">[1]Rates!$E$118</definedName>
    <definedName name="__________________________hnt20">[2]Rates!$E$118</definedName>
    <definedName name="__________________________hnt21" localSheetId="49">[4]Rates!$E$118</definedName>
    <definedName name="__________________________hnt21" localSheetId="56">[4]Rates!$E$118</definedName>
    <definedName name="__________________________hnt21" localSheetId="58">[4]Rates!$E$118</definedName>
    <definedName name="__________________________hnt21">[2]Rates!$E$118</definedName>
    <definedName name="__________________________hnt25" localSheetId="49">[1]Rates!$E$119</definedName>
    <definedName name="__________________________hnt25" localSheetId="56">[1]Rates!$E$119</definedName>
    <definedName name="__________________________hnt25" localSheetId="58">[1]Rates!$E$119</definedName>
    <definedName name="__________________________hnt25">[2]Rates!$E$119</definedName>
    <definedName name="__________________________hnt40" localSheetId="49">[4]Rates!$E$119</definedName>
    <definedName name="__________________________hnt40" localSheetId="56">[4]Rates!$E$119</definedName>
    <definedName name="__________________________hnt40" localSheetId="58">[4]Rates!$E$119</definedName>
    <definedName name="__________________________hnt40">[2]Rates!$E$119</definedName>
    <definedName name="_________________________cyt1" localSheetId="49">[1]Rates!$E$268</definedName>
    <definedName name="_________________________cyt1" localSheetId="56">[1]Rates!$E$268</definedName>
    <definedName name="_________________________cyt1" localSheetId="58">[1]Rates!$E$268</definedName>
    <definedName name="_________________________cyt1">[2]Rates!$E$268</definedName>
    <definedName name="_________________________hnt15" localSheetId="49">[1]Rates!$E$117</definedName>
    <definedName name="_________________________hnt15" localSheetId="56">[1]Rates!$E$117</definedName>
    <definedName name="_________________________hnt15" localSheetId="58">[1]Rates!$E$117</definedName>
    <definedName name="_________________________hnt15">[2]Rates!$E$117</definedName>
    <definedName name="_________________________hnt16" localSheetId="49">[1]Rates!$E$117</definedName>
    <definedName name="_________________________hnt16" localSheetId="56">[1]Rates!$E$117</definedName>
    <definedName name="_________________________hnt16" localSheetId="58">[1]Rates!$E$117</definedName>
    <definedName name="_________________________hnt16">[2]Rates!$E$117</definedName>
    <definedName name="_________________________hnt20" localSheetId="49">[1]Rates!$E$118</definedName>
    <definedName name="_________________________hnt20" localSheetId="56">[1]Rates!$E$118</definedName>
    <definedName name="_________________________hnt20" localSheetId="58">[1]Rates!$E$118</definedName>
    <definedName name="_________________________hnt20">[2]Rates!$E$118</definedName>
    <definedName name="_________________________hnt21" localSheetId="49">[1]Rates!$E$118</definedName>
    <definedName name="_________________________hnt21" localSheetId="56">[1]Rates!$E$118</definedName>
    <definedName name="_________________________hnt21" localSheetId="58">[1]Rates!$E$118</definedName>
    <definedName name="_________________________hnt21">[2]Rates!$E$118</definedName>
    <definedName name="_________________________hnt25" localSheetId="49">[1]Rates!$E$119</definedName>
    <definedName name="_________________________hnt25" localSheetId="56">[1]Rates!$E$119</definedName>
    <definedName name="_________________________hnt25" localSheetId="58">[1]Rates!$E$119</definedName>
    <definedName name="_________________________hnt25">[2]Rates!$E$119</definedName>
    <definedName name="_________________________hnt40" localSheetId="49">[1]Rates!$E$119</definedName>
    <definedName name="_________________________hnt40" localSheetId="56">[1]Rates!$E$119</definedName>
    <definedName name="_________________________hnt40" localSheetId="58">[1]Rates!$E$119</definedName>
    <definedName name="_________________________hnt40">[2]Rates!$E$119</definedName>
    <definedName name="________________________cyt1" localSheetId="49">[1]Rates!$E$268</definedName>
    <definedName name="________________________cyt1" localSheetId="56">[1]Rates!$E$268</definedName>
    <definedName name="________________________cyt1" localSheetId="58">[1]Rates!$E$268</definedName>
    <definedName name="________________________cyt1">[2]Rates!$E$268</definedName>
    <definedName name="________________________hnt15" localSheetId="49">[1]Rates!$E$117</definedName>
    <definedName name="________________________hnt15" localSheetId="56">[1]Rates!$E$117</definedName>
    <definedName name="________________________hnt15" localSheetId="58">[1]Rates!$E$117</definedName>
    <definedName name="________________________hnt15">[2]Rates!$E$117</definedName>
    <definedName name="________________________hnt16" localSheetId="49">[1]Rates!$E$117</definedName>
    <definedName name="________________________hnt16" localSheetId="56">[1]Rates!$E$117</definedName>
    <definedName name="________________________hnt16" localSheetId="58">[1]Rates!$E$117</definedName>
    <definedName name="________________________hnt16">[2]Rates!$E$117</definedName>
    <definedName name="________________________hnt20" localSheetId="49">[1]Rates!$E$118</definedName>
    <definedName name="________________________hnt20" localSheetId="56">[1]Rates!$E$118</definedName>
    <definedName name="________________________hnt20" localSheetId="58">[1]Rates!$E$118</definedName>
    <definedName name="________________________hnt20">[2]Rates!$E$118</definedName>
    <definedName name="________________________hnt21" localSheetId="49">[1]Rates!$E$118</definedName>
    <definedName name="________________________hnt21" localSheetId="56">[1]Rates!$E$118</definedName>
    <definedName name="________________________hnt21" localSheetId="58">[1]Rates!$E$118</definedName>
    <definedName name="________________________hnt21">[2]Rates!$E$118</definedName>
    <definedName name="________________________hnt25" localSheetId="49">[1]Rates!$E$119</definedName>
    <definedName name="________________________hnt25" localSheetId="56">[1]Rates!$E$119</definedName>
    <definedName name="________________________hnt25" localSheetId="58">[1]Rates!$E$119</definedName>
    <definedName name="________________________hnt25">[2]Rates!$E$119</definedName>
    <definedName name="________________________hnt40" localSheetId="49">[1]Rates!$E$119</definedName>
    <definedName name="________________________hnt40" localSheetId="56">[1]Rates!$E$119</definedName>
    <definedName name="________________________hnt40" localSheetId="58">[1]Rates!$E$119</definedName>
    <definedName name="________________________hnt40">[2]Rates!$E$119</definedName>
    <definedName name="_______________________cyt1" localSheetId="49">[1]Rates!$E$268</definedName>
    <definedName name="_______________________cyt1" localSheetId="56">[1]Rates!$E$268</definedName>
    <definedName name="_______________________cyt1" localSheetId="58">[1]Rates!$E$268</definedName>
    <definedName name="_______________________cyt1">[2]Rates!$E$268</definedName>
    <definedName name="_______________________hnt15" localSheetId="49">[1]Rates!$E$117</definedName>
    <definedName name="_______________________hnt15" localSheetId="56">[1]Rates!$E$117</definedName>
    <definedName name="_______________________hnt15" localSheetId="58">[1]Rates!$E$117</definedName>
    <definedName name="_______________________hnt15">[2]Rates!$E$117</definedName>
    <definedName name="_______________________hnt16" localSheetId="49">[4]Rates!$E$117</definedName>
    <definedName name="_______________________hnt16" localSheetId="56">[4]Rates!$E$117</definedName>
    <definedName name="_______________________hnt16" localSheetId="58">[4]Rates!$E$117</definedName>
    <definedName name="_______________________hnt16">[2]Rates!$E$117</definedName>
    <definedName name="_______________________hnt20" localSheetId="49">[1]Rates!$E$118</definedName>
    <definedName name="_______________________hnt20" localSheetId="56">[1]Rates!$E$118</definedName>
    <definedName name="_______________________hnt20" localSheetId="58">[1]Rates!$E$118</definedName>
    <definedName name="_______________________hnt20">[2]Rates!$E$118</definedName>
    <definedName name="_______________________hnt21" localSheetId="49">[4]Rates!$E$118</definedName>
    <definedName name="_______________________hnt21" localSheetId="56">[4]Rates!$E$118</definedName>
    <definedName name="_______________________hnt21" localSheetId="58">[4]Rates!$E$118</definedName>
    <definedName name="_______________________hnt21">[2]Rates!$E$118</definedName>
    <definedName name="_______________________hnt25" localSheetId="49">[1]Rates!$E$119</definedName>
    <definedName name="_______________________hnt25" localSheetId="56">[1]Rates!$E$119</definedName>
    <definedName name="_______________________hnt25" localSheetId="58">[1]Rates!$E$119</definedName>
    <definedName name="_______________________hnt25">[2]Rates!$E$119</definedName>
    <definedName name="_______________________hnt40" localSheetId="49">[4]Rates!$E$119</definedName>
    <definedName name="_______________________hnt40" localSheetId="56">[4]Rates!$E$119</definedName>
    <definedName name="_______________________hnt40" localSheetId="58">[4]Rates!$E$119</definedName>
    <definedName name="_______________________hnt40">[2]Rates!$E$119</definedName>
    <definedName name="______________________cyt1" localSheetId="49">[1]Rates!$E$268</definedName>
    <definedName name="______________________cyt1" localSheetId="56">[1]Rates!$E$268</definedName>
    <definedName name="______________________cyt1" localSheetId="58">[1]Rates!$E$268</definedName>
    <definedName name="______________________cyt1">[2]Rates!$E$268</definedName>
    <definedName name="______________________hnt15" localSheetId="49">[1]Rates!$E$117</definedName>
    <definedName name="______________________hnt15" localSheetId="56">[1]Rates!$E$117</definedName>
    <definedName name="______________________hnt15" localSheetId="58">[1]Rates!$E$117</definedName>
    <definedName name="______________________hnt15">[2]Rates!$E$117</definedName>
    <definedName name="______________________hnt16" localSheetId="49">[1]Rates!$E$117</definedName>
    <definedName name="______________________hnt16" localSheetId="56">[1]Rates!$E$117</definedName>
    <definedName name="______________________hnt16" localSheetId="58">[1]Rates!$E$117</definedName>
    <definedName name="______________________hnt16">[2]Rates!$E$117</definedName>
    <definedName name="______________________hnt20" localSheetId="49">[1]Rates!$E$118</definedName>
    <definedName name="______________________hnt20" localSheetId="56">[1]Rates!$E$118</definedName>
    <definedName name="______________________hnt20" localSheetId="58">[1]Rates!$E$118</definedName>
    <definedName name="______________________hnt20">[2]Rates!$E$118</definedName>
    <definedName name="______________________hnt21" localSheetId="49">[1]Rates!$E$118</definedName>
    <definedName name="______________________hnt21" localSheetId="56">[1]Rates!$E$118</definedName>
    <definedName name="______________________hnt21" localSheetId="58">[1]Rates!$E$118</definedName>
    <definedName name="______________________hnt21">[2]Rates!$E$118</definedName>
    <definedName name="______________________hnt25" localSheetId="49">[1]Rates!$E$119</definedName>
    <definedName name="______________________hnt25" localSheetId="56">[1]Rates!$E$119</definedName>
    <definedName name="______________________hnt25" localSheetId="58">[1]Rates!$E$119</definedName>
    <definedName name="______________________hnt25">[2]Rates!$E$119</definedName>
    <definedName name="______________________hnt40" localSheetId="49">[1]Rates!$E$119</definedName>
    <definedName name="______________________hnt40" localSheetId="56">[1]Rates!$E$119</definedName>
    <definedName name="______________________hnt40" localSheetId="58">[1]Rates!$E$119</definedName>
    <definedName name="______________________hnt40">[2]Rates!$E$119</definedName>
    <definedName name="_____________________cyt1" localSheetId="49">[1]Rates!$E$268</definedName>
    <definedName name="_____________________cyt1" localSheetId="56">[1]Rates!$E$268</definedName>
    <definedName name="_____________________cyt1" localSheetId="58">[1]Rates!$E$268</definedName>
    <definedName name="_____________________cyt1">[2]Rates!$E$268</definedName>
    <definedName name="_____________________hnt15" localSheetId="49">[1]Rates!$E$117</definedName>
    <definedName name="_____________________hnt15" localSheetId="56">[1]Rates!$E$117</definedName>
    <definedName name="_____________________hnt15" localSheetId="58">[1]Rates!$E$117</definedName>
    <definedName name="_____________________hnt15">[2]Rates!$E$117</definedName>
    <definedName name="_____________________hnt16" localSheetId="49">[1]Rates!$E$117</definedName>
    <definedName name="_____________________hnt16" localSheetId="56">[1]Rates!$E$117</definedName>
    <definedName name="_____________________hnt16" localSheetId="58">[1]Rates!$E$117</definedName>
    <definedName name="_____________________hnt16">[2]Rates!$E$117</definedName>
    <definedName name="_____________________hnt20" localSheetId="49">[1]Rates!$E$118</definedName>
    <definedName name="_____________________hnt20" localSheetId="56">[1]Rates!$E$118</definedName>
    <definedName name="_____________________hnt20" localSheetId="58">[1]Rates!$E$118</definedName>
    <definedName name="_____________________hnt20">[2]Rates!$E$118</definedName>
    <definedName name="_____________________hnt21" localSheetId="49">[1]Rates!$E$118</definedName>
    <definedName name="_____________________hnt21" localSheetId="56">[1]Rates!$E$118</definedName>
    <definedName name="_____________________hnt21" localSheetId="58">[1]Rates!$E$118</definedName>
    <definedName name="_____________________hnt21">[2]Rates!$E$118</definedName>
    <definedName name="_____________________hnt25" localSheetId="49">[1]Rates!$E$119</definedName>
    <definedName name="_____________________hnt25" localSheetId="56">[1]Rates!$E$119</definedName>
    <definedName name="_____________________hnt25" localSheetId="58">[1]Rates!$E$119</definedName>
    <definedName name="_____________________hnt25">[2]Rates!$E$119</definedName>
    <definedName name="_____________________hnt40" localSheetId="49">[1]Rates!$E$119</definedName>
    <definedName name="_____________________hnt40" localSheetId="56">[1]Rates!$E$119</definedName>
    <definedName name="_____________________hnt40" localSheetId="58">[1]Rates!$E$119</definedName>
    <definedName name="_____________________hnt40">[2]Rates!$E$119</definedName>
    <definedName name="____________________cyt1" localSheetId="49">[1]Rates!$E$268</definedName>
    <definedName name="____________________cyt1" localSheetId="56">[1]Rates!$E$268</definedName>
    <definedName name="____________________cyt1" localSheetId="58">[1]Rates!$E$268</definedName>
    <definedName name="____________________cyt1">[2]Rates!$E$268</definedName>
    <definedName name="____________________hnt15" localSheetId="49">[1]Rates!$E$117</definedName>
    <definedName name="____________________hnt15" localSheetId="56">[1]Rates!$E$117</definedName>
    <definedName name="____________________hnt15" localSheetId="58">[1]Rates!$E$117</definedName>
    <definedName name="____________________hnt15">[2]Rates!$E$117</definedName>
    <definedName name="____________________hnt16" localSheetId="49">[1]Rates!$E$117</definedName>
    <definedName name="____________________hnt16" localSheetId="56">[1]Rates!$E$117</definedName>
    <definedName name="____________________hnt16" localSheetId="58">[1]Rates!$E$117</definedName>
    <definedName name="____________________hnt16">[2]Rates!$E$117</definedName>
    <definedName name="____________________hnt20" localSheetId="49">[1]Rates!$E$118</definedName>
    <definedName name="____________________hnt20" localSheetId="56">[1]Rates!$E$118</definedName>
    <definedName name="____________________hnt20" localSheetId="58">[1]Rates!$E$118</definedName>
    <definedName name="____________________hnt20">[2]Rates!$E$118</definedName>
    <definedName name="____________________hnt21" localSheetId="49">[1]Rates!$E$118</definedName>
    <definedName name="____________________hnt21" localSheetId="56">[1]Rates!$E$118</definedName>
    <definedName name="____________________hnt21" localSheetId="58">[1]Rates!$E$118</definedName>
    <definedName name="____________________hnt21">[2]Rates!$E$118</definedName>
    <definedName name="____________________hnt25" localSheetId="49">[1]Rates!$E$119</definedName>
    <definedName name="____________________hnt25" localSheetId="56">[1]Rates!$E$119</definedName>
    <definedName name="____________________hnt25" localSheetId="58">[1]Rates!$E$119</definedName>
    <definedName name="____________________hnt25">[2]Rates!$E$119</definedName>
    <definedName name="____________________hnt40" localSheetId="49">[1]Rates!$E$119</definedName>
    <definedName name="____________________hnt40" localSheetId="56">[1]Rates!$E$119</definedName>
    <definedName name="____________________hnt40" localSheetId="58">[1]Rates!$E$119</definedName>
    <definedName name="____________________hnt40">[2]Rates!$E$119</definedName>
    <definedName name="___________________cyt1" localSheetId="49">[8]Rates!$E$268</definedName>
    <definedName name="___________________cyt1" localSheetId="56">[8]Rates!$E$268</definedName>
    <definedName name="___________________cyt1" localSheetId="58">[8]Rates!$E$268</definedName>
    <definedName name="___________________cyt1">[2]Rates!$E$268</definedName>
    <definedName name="___________________hnt15" localSheetId="49">[8]Rates!$E$117</definedName>
    <definedName name="___________________hnt15" localSheetId="56">[8]Rates!$E$117</definedName>
    <definedName name="___________________hnt15" localSheetId="58">[8]Rates!$E$117</definedName>
    <definedName name="___________________hnt15">[2]Rates!$E$117</definedName>
    <definedName name="___________________hnt16" localSheetId="49">[9]Rates!$E$117</definedName>
    <definedName name="___________________hnt16" localSheetId="56">[9]Rates!$E$117</definedName>
    <definedName name="___________________hnt16" localSheetId="58">[9]Rates!$E$117</definedName>
    <definedName name="___________________hnt16">[2]Rates!$E$117</definedName>
    <definedName name="___________________hnt20" localSheetId="49">[8]Rates!$E$118</definedName>
    <definedName name="___________________hnt20" localSheetId="56">[8]Rates!$E$118</definedName>
    <definedName name="___________________hnt20" localSheetId="58">[8]Rates!$E$118</definedName>
    <definedName name="___________________hnt20">[2]Rates!$E$118</definedName>
    <definedName name="___________________hnt21" localSheetId="49">[9]Rates!$E$118</definedName>
    <definedName name="___________________hnt21" localSheetId="56">[9]Rates!$E$118</definedName>
    <definedName name="___________________hnt21" localSheetId="58">[9]Rates!$E$118</definedName>
    <definedName name="___________________hnt21">[2]Rates!$E$118</definedName>
    <definedName name="___________________hnt25" localSheetId="49">[8]Rates!$E$119</definedName>
    <definedName name="___________________hnt25" localSheetId="56">[8]Rates!$E$119</definedName>
    <definedName name="___________________hnt25" localSheetId="58">[8]Rates!$E$119</definedName>
    <definedName name="___________________hnt25">[2]Rates!$E$119</definedName>
    <definedName name="___________________hnt40" localSheetId="49">[9]Rates!$E$119</definedName>
    <definedName name="___________________hnt40" localSheetId="56">[9]Rates!$E$119</definedName>
    <definedName name="___________________hnt40" localSheetId="58">[9]Rates!$E$119</definedName>
    <definedName name="___________________hnt40">[2]Rates!$E$119</definedName>
    <definedName name="__________________cyt1" localSheetId="49">[10]Rates!$E$268</definedName>
    <definedName name="__________________cyt1" localSheetId="56">[10]Rates!$E$268</definedName>
    <definedName name="__________________cyt1" localSheetId="58">[10]Rates!$E$268</definedName>
    <definedName name="__________________cyt1" localSheetId="2">[1]Rates!$E$268</definedName>
    <definedName name="__________________cyt1" localSheetId="1">[1]Rates!$E$268</definedName>
    <definedName name="__________________cyt1">[2]Rates!$E$268</definedName>
    <definedName name="__________________hnt15" localSheetId="49">[10]Rates!$E$117</definedName>
    <definedName name="__________________hnt15" localSheetId="56">[10]Rates!$E$117</definedName>
    <definedName name="__________________hnt15" localSheetId="58">[10]Rates!$E$117</definedName>
    <definedName name="__________________hnt15" localSheetId="2">[1]Rates!$E$117</definedName>
    <definedName name="__________________hnt15" localSheetId="1">[1]Rates!$E$117</definedName>
    <definedName name="__________________hnt15">[2]Rates!$E$117</definedName>
    <definedName name="__________________hnt16" localSheetId="49">[9]Rates!$E$117</definedName>
    <definedName name="__________________hnt16" localSheetId="56">[9]Rates!$E$117</definedName>
    <definedName name="__________________hnt16" localSheetId="58">[9]Rates!$E$117</definedName>
    <definedName name="__________________hnt16">[2]Rates!$E$117</definedName>
    <definedName name="__________________hnt20" localSheetId="49">[10]Rates!$E$118</definedName>
    <definedName name="__________________hnt20" localSheetId="56">[10]Rates!$E$118</definedName>
    <definedName name="__________________hnt20" localSheetId="58">[10]Rates!$E$118</definedName>
    <definedName name="__________________hnt20" localSheetId="2">[1]Rates!$E$118</definedName>
    <definedName name="__________________hnt20" localSheetId="1">[1]Rates!$E$118</definedName>
    <definedName name="__________________hnt20">[2]Rates!$E$118</definedName>
    <definedName name="__________________hnt21" localSheetId="49">[9]Rates!$E$118</definedName>
    <definedName name="__________________hnt21" localSheetId="56">[9]Rates!$E$118</definedName>
    <definedName name="__________________hnt21" localSheetId="58">[9]Rates!$E$118</definedName>
    <definedName name="__________________hnt21">[2]Rates!$E$118</definedName>
    <definedName name="__________________hnt25" localSheetId="49">[10]Rates!$E$119</definedName>
    <definedName name="__________________hnt25" localSheetId="56">[10]Rates!$E$119</definedName>
    <definedName name="__________________hnt25" localSheetId="58">[10]Rates!$E$119</definedName>
    <definedName name="__________________hnt25" localSheetId="2">[1]Rates!$E$119</definedName>
    <definedName name="__________________hnt25" localSheetId="1">[1]Rates!$E$119</definedName>
    <definedName name="__________________hnt25">[2]Rates!$E$119</definedName>
    <definedName name="__________________hnt40" localSheetId="49">[9]Rates!$E$119</definedName>
    <definedName name="__________________hnt40" localSheetId="56">[9]Rates!$E$119</definedName>
    <definedName name="__________________hnt40" localSheetId="58">[9]Rates!$E$119</definedName>
    <definedName name="__________________hnt40">[2]Rates!$E$119</definedName>
    <definedName name="_________________cyt1" localSheetId="49">[10]Rates!$E$268</definedName>
    <definedName name="_________________cyt1" localSheetId="56">[10]Rates!$E$268</definedName>
    <definedName name="_________________cyt1" localSheetId="58">[10]Rates!$E$268</definedName>
    <definedName name="_________________cyt1" localSheetId="2">[1]Rates!$E$268</definedName>
    <definedName name="_________________cyt1" localSheetId="1">[1]Rates!$E$268</definedName>
    <definedName name="_________________cyt1">[2]Rates!$E$268</definedName>
    <definedName name="_________________hnt15" localSheetId="49">[10]Rates!$E$117</definedName>
    <definedName name="_________________hnt15" localSheetId="56">[10]Rates!$E$117</definedName>
    <definedName name="_________________hnt15" localSheetId="58">[10]Rates!$E$117</definedName>
    <definedName name="_________________hnt15" localSheetId="2">[1]Rates!$E$117</definedName>
    <definedName name="_________________hnt15" localSheetId="1">[1]Rates!$E$117</definedName>
    <definedName name="_________________hnt15">[2]Rates!$E$117</definedName>
    <definedName name="_________________hnt16" localSheetId="49">[9]Rates!$E$117</definedName>
    <definedName name="_________________hnt16" localSheetId="56">[9]Rates!$E$117</definedName>
    <definedName name="_________________hnt16" localSheetId="58">[9]Rates!$E$117</definedName>
    <definedName name="_________________hnt16">[2]Rates!$E$117</definedName>
    <definedName name="_________________hnt20" localSheetId="49">[10]Rates!$E$118</definedName>
    <definedName name="_________________hnt20" localSheetId="56">[10]Rates!$E$118</definedName>
    <definedName name="_________________hnt20" localSheetId="58">[10]Rates!$E$118</definedName>
    <definedName name="_________________hnt20" localSheetId="2">[1]Rates!$E$118</definedName>
    <definedName name="_________________hnt20" localSheetId="1">[1]Rates!$E$118</definedName>
    <definedName name="_________________hnt20">[2]Rates!$E$118</definedName>
    <definedName name="_________________hnt21" localSheetId="49">[9]Rates!$E$118</definedName>
    <definedName name="_________________hnt21" localSheetId="56">[9]Rates!$E$118</definedName>
    <definedName name="_________________hnt21" localSheetId="58">[9]Rates!$E$118</definedName>
    <definedName name="_________________hnt21">[2]Rates!$E$118</definedName>
    <definedName name="_________________hnt25" localSheetId="49">[10]Rates!$E$119</definedName>
    <definedName name="_________________hnt25" localSheetId="56">[10]Rates!$E$119</definedName>
    <definedName name="_________________hnt25" localSheetId="58">[10]Rates!$E$119</definedName>
    <definedName name="_________________hnt25" localSheetId="2">[1]Rates!$E$119</definedName>
    <definedName name="_________________hnt25" localSheetId="1">[1]Rates!$E$119</definedName>
    <definedName name="_________________hnt25">[2]Rates!$E$119</definedName>
    <definedName name="_________________hnt40" localSheetId="49">[9]Rates!$E$119</definedName>
    <definedName name="_________________hnt40" localSheetId="56">[9]Rates!$E$119</definedName>
    <definedName name="_________________hnt40" localSheetId="58">[9]Rates!$E$119</definedName>
    <definedName name="_________________hnt40">[2]Rates!$E$119</definedName>
    <definedName name="________________cyt1" localSheetId="49">[9]Rates!$E$268</definedName>
    <definedName name="________________cyt1" localSheetId="56">[9]Rates!$E$268</definedName>
    <definedName name="________________cyt1" localSheetId="58">[9]Rates!$E$268</definedName>
    <definedName name="________________cyt1">[2]Rates!$E$268</definedName>
    <definedName name="________________hnt15" localSheetId="49">[9]Rates!$E$117</definedName>
    <definedName name="________________hnt15" localSheetId="56">[9]Rates!$E$117</definedName>
    <definedName name="________________hnt15" localSheetId="58">[9]Rates!$E$117</definedName>
    <definedName name="________________hnt15">[2]Rates!$E$117</definedName>
    <definedName name="________________hnt16" localSheetId="49">[9]Rates!$E$117</definedName>
    <definedName name="________________hnt16" localSheetId="56">[9]Rates!$E$117</definedName>
    <definedName name="________________hnt16" localSheetId="58">[9]Rates!$E$117</definedName>
    <definedName name="________________hnt16">[2]Rates!$E$117</definedName>
    <definedName name="________________hnt20" localSheetId="49">[9]Rates!$E$118</definedName>
    <definedName name="________________hnt20" localSheetId="56">[9]Rates!$E$118</definedName>
    <definedName name="________________hnt20" localSheetId="58">[9]Rates!$E$118</definedName>
    <definedName name="________________hnt20">[2]Rates!$E$118</definedName>
    <definedName name="________________hnt21" localSheetId="49">[9]Rates!$E$118</definedName>
    <definedName name="________________hnt21" localSheetId="56">[9]Rates!$E$118</definedName>
    <definedName name="________________hnt21" localSheetId="58">[9]Rates!$E$118</definedName>
    <definedName name="________________hnt21">[2]Rates!$E$118</definedName>
    <definedName name="________________hnt25" localSheetId="49">[9]Rates!$E$119</definedName>
    <definedName name="________________hnt25" localSheetId="56">[9]Rates!$E$119</definedName>
    <definedName name="________________hnt25" localSheetId="58">[9]Rates!$E$119</definedName>
    <definedName name="________________hnt25">[2]Rates!$E$119</definedName>
    <definedName name="________________hnt40" localSheetId="49">[9]Rates!$E$119</definedName>
    <definedName name="________________hnt40" localSheetId="56">[9]Rates!$E$119</definedName>
    <definedName name="________________hnt40" localSheetId="58">[9]Rates!$E$119</definedName>
    <definedName name="________________hnt40">[2]Rates!$E$119</definedName>
    <definedName name="_______________cyt1" localSheetId="49">[10]Rates!$E$268</definedName>
    <definedName name="_______________cyt1" localSheetId="56">[10]Rates!$E$268</definedName>
    <definedName name="_______________cyt1" localSheetId="58">[10]Rates!$E$268</definedName>
    <definedName name="_______________cyt1" localSheetId="2">[1]Rates!$E$268</definedName>
    <definedName name="_______________cyt1" localSheetId="1">[1]Rates!$E$268</definedName>
    <definedName name="_______________cyt1">[2]Rates!$E$268</definedName>
    <definedName name="_______________hnt15" localSheetId="49">[10]Rates!$E$117</definedName>
    <definedName name="_______________hnt15" localSheetId="56">[10]Rates!$E$117</definedName>
    <definedName name="_______________hnt15" localSheetId="58">[10]Rates!$E$117</definedName>
    <definedName name="_______________hnt15" localSheetId="2">[1]Rates!$E$117</definedName>
    <definedName name="_______________hnt15" localSheetId="1">[1]Rates!$E$117</definedName>
    <definedName name="_______________hnt15">[2]Rates!$E$117</definedName>
    <definedName name="_______________hnt16" localSheetId="49">[9]Rates!$E$117</definedName>
    <definedName name="_______________hnt16" localSheetId="56">[9]Rates!$E$117</definedName>
    <definedName name="_______________hnt16" localSheetId="58">[9]Rates!$E$117</definedName>
    <definedName name="_______________hnt16">[2]Rates!$E$117</definedName>
    <definedName name="_______________hnt20" localSheetId="49">[10]Rates!$E$118</definedName>
    <definedName name="_______________hnt20" localSheetId="56">[10]Rates!$E$118</definedName>
    <definedName name="_______________hnt20" localSheetId="58">[10]Rates!$E$118</definedName>
    <definedName name="_______________hnt20" localSheetId="2">[1]Rates!$E$118</definedName>
    <definedName name="_______________hnt20" localSheetId="1">[1]Rates!$E$118</definedName>
    <definedName name="_______________hnt20">[2]Rates!$E$118</definedName>
    <definedName name="_______________hnt21" localSheetId="49">[9]Rates!$E$118</definedName>
    <definedName name="_______________hnt21" localSheetId="56">[9]Rates!$E$118</definedName>
    <definedName name="_______________hnt21" localSheetId="58">[9]Rates!$E$118</definedName>
    <definedName name="_______________hnt21">[2]Rates!$E$118</definedName>
    <definedName name="_______________hnt25" localSheetId="49">[10]Rates!$E$119</definedName>
    <definedName name="_______________hnt25" localSheetId="56">[10]Rates!$E$119</definedName>
    <definedName name="_______________hnt25" localSheetId="58">[10]Rates!$E$119</definedName>
    <definedName name="_______________hnt25" localSheetId="2">[1]Rates!$E$119</definedName>
    <definedName name="_______________hnt25" localSheetId="1">[1]Rates!$E$119</definedName>
    <definedName name="_______________hnt25">[2]Rates!$E$119</definedName>
    <definedName name="_______________hnt40" localSheetId="49">[9]Rates!$E$119</definedName>
    <definedName name="_______________hnt40" localSheetId="56">[9]Rates!$E$119</definedName>
    <definedName name="_______________hnt40" localSheetId="58">[9]Rates!$E$119</definedName>
    <definedName name="_______________hnt40">[2]Rates!$E$119</definedName>
    <definedName name="______________cyt1" localSheetId="49">[10]Rates!$E$268</definedName>
    <definedName name="______________cyt1" localSheetId="56">[10]Rates!$E$268</definedName>
    <definedName name="______________cyt1" localSheetId="58">[10]Rates!$E$268</definedName>
    <definedName name="______________cyt1" localSheetId="2">[1]Rates!$E$268</definedName>
    <definedName name="______________cyt1" localSheetId="1">[1]Rates!$E$268</definedName>
    <definedName name="______________cyt1">[2]Rates!$E$268</definedName>
    <definedName name="______________hnt15" localSheetId="49">[10]Rates!$E$117</definedName>
    <definedName name="______________hnt15" localSheetId="56">[10]Rates!$E$117</definedName>
    <definedName name="______________hnt15" localSheetId="58">[10]Rates!$E$117</definedName>
    <definedName name="______________hnt15" localSheetId="2">[1]Rates!$E$117</definedName>
    <definedName name="______________hnt15" localSheetId="1">[1]Rates!$E$117</definedName>
    <definedName name="______________hnt15">[2]Rates!$E$117</definedName>
    <definedName name="______________hnt16" localSheetId="49">[9]Rates!$E$117</definedName>
    <definedName name="______________hnt16" localSheetId="56">[9]Rates!$E$117</definedName>
    <definedName name="______________hnt16" localSheetId="58">[9]Rates!$E$117</definedName>
    <definedName name="______________hnt16">[2]Rates!$E$117</definedName>
    <definedName name="______________hnt20" localSheetId="49">[10]Rates!$E$118</definedName>
    <definedName name="______________hnt20" localSheetId="56">[10]Rates!$E$118</definedName>
    <definedName name="______________hnt20" localSheetId="58">[10]Rates!$E$118</definedName>
    <definedName name="______________hnt20" localSheetId="2">[1]Rates!$E$118</definedName>
    <definedName name="______________hnt20" localSheetId="1">[1]Rates!$E$118</definedName>
    <definedName name="______________hnt20">[2]Rates!$E$118</definedName>
    <definedName name="______________hnt21" localSheetId="49">[9]Rates!$E$118</definedName>
    <definedName name="______________hnt21" localSheetId="56">[9]Rates!$E$118</definedName>
    <definedName name="______________hnt21" localSheetId="58">[9]Rates!$E$118</definedName>
    <definedName name="______________hnt21">[2]Rates!$E$118</definedName>
    <definedName name="______________hnt25" localSheetId="49">[10]Rates!$E$119</definedName>
    <definedName name="______________hnt25" localSheetId="56">[10]Rates!$E$119</definedName>
    <definedName name="______________hnt25" localSheetId="58">[10]Rates!$E$119</definedName>
    <definedName name="______________hnt25" localSheetId="2">[1]Rates!$E$119</definedName>
    <definedName name="______________hnt25" localSheetId="1">[1]Rates!$E$119</definedName>
    <definedName name="______________hnt25">[2]Rates!$E$119</definedName>
    <definedName name="______________hnt40" localSheetId="49">[9]Rates!$E$119</definedName>
    <definedName name="______________hnt40" localSheetId="56">[9]Rates!$E$119</definedName>
    <definedName name="______________hnt40" localSheetId="58">[9]Rates!$E$119</definedName>
    <definedName name="______________hnt40">[2]Rates!$E$119</definedName>
    <definedName name="_____________cyt1" localSheetId="49">[10]Rates!$E$268</definedName>
    <definedName name="_____________cyt1" localSheetId="56">[10]Rates!$E$268</definedName>
    <definedName name="_____________cyt1" localSheetId="58">[10]Rates!$E$268</definedName>
    <definedName name="_____________cyt1" localSheetId="2">[1]Rates!$E$268</definedName>
    <definedName name="_____________cyt1" localSheetId="1">[1]Rates!$E$268</definedName>
    <definedName name="_____________cyt1">[2]Rates!$E$268</definedName>
    <definedName name="_____________hnt15" localSheetId="49">[10]Rates!$E$117</definedName>
    <definedName name="_____________hnt15" localSheetId="56">[10]Rates!$E$117</definedName>
    <definedName name="_____________hnt15" localSheetId="58">[10]Rates!$E$117</definedName>
    <definedName name="_____________hnt15" localSheetId="2">[1]Rates!$E$117</definedName>
    <definedName name="_____________hnt15" localSheetId="1">[1]Rates!$E$117</definedName>
    <definedName name="_____________hnt15">[2]Rates!$E$117</definedName>
    <definedName name="_____________hnt16" localSheetId="49">[9]Rates!$E$117</definedName>
    <definedName name="_____________hnt16" localSheetId="56">[9]Rates!$E$117</definedName>
    <definedName name="_____________hnt16" localSheetId="58">[9]Rates!$E$117</definedName>
    <definedName name="_____________hnt16">[2]Rates!$E$117</definedName>
    <definedName name="_____________hnt20" localSheetId="49">[10]Rates!$E$118</definedName>
    <definedName name="_____________hnt20" localSheetId="56">[10]Rates!$E$118</definedName>
    <definedName name="_____________hnt20" localSheetId="58">[10]Rates!$E$118</definedName>
    <definedName name="_____________hnt20" localSheetId="2">[1]Rates!$E$118</definedName>
    <definedName name="_____________hnt20" localSheetId="1">[1]Rates!$E$118</definedName>
    <definedName name="_____________hnt20">[2]Rates!$E$118</definedName>
    <definedName name="_____________hnt21" localSheetId="49">[9]Rates!$E$118</definedName>
    <definedName name="_____________hnt21" localSheetId="56">[9]Rates!$E$118</definedName>
    <definedName name="_____________hnt21" localSheetId="58">[9]Rates!$E$118</definedName>
    <definedName name="_____________hnt21">[2]Rates!$E$118</definedName>
    <definedName name="_____________hnt25" localSheetId="49">[10]Rates!$E$119</definedName>
    <definedName name="_____________hnt25" localSheetId="56">[10]Rates!$E$119</definedName>
    <definedName name="_____________hnt25" localSheetId="58">[10]Rates!$E$119</definedName>
    <definedName name="_____________hnt25" localSheetId="2">[1]Rates!$E$119</definedName>
    <definedName name="_____________hnt25" localSheetId="1">[1]Rates!$E$119</definedName>
    <definedName name="_____________hnt25">[2]Rates!$E$119</definedName>
    <definedName name="_____________hnt40" localSheetId="49">[9]Rates!$E$119</definedName>
    <definedName name="_____________hnt40" localSheetId="56">[9]Rates!$E$119</definedName>
    <definedName name="_____________hnt40" localSheetId="58">[9]Rates!$E$119</definedName>
    <definedName name="_____________hnt40">[2]Rates!$E$119</definedName>
    <definedName name="____________cyt1" localSheetId="49">[10]Rates!$E$268</definedName>
    <definedName name="____________cyt1" localSheetId="56">[10]Rates!$E$268</definedName>
    <definedName name="____________cyt1" localSheetId="58">[10]Rates!$E$268</definedName>
    <definedName name="____________cyt1" localSheetId="2">[1]Rates!$E$268</definedName>
    <definedName name="____________cyt1" localSheetId="1">[1]Rates!$E$268</definedName>
    <definedName name="____________cyt1">[2]Rates!$E$268</definedName>
    <definedName name="____________hnt15" localSheetId="49">[10]Rates!$E$117</definedName>
    <definedName name="____________hnt15" localSheetId="56">[10]Rates!$E$117</definedName>
    <definedName name="____________hnt15" localSheetId="58">[10]Rates!$E$117</definedName>
    <definedName name="____________hnt15" localSheetId="2">[1]Rates!$E$117</definedName>
    <definedName name="____________hnt15" localSheetId="1">[1]Rates!$E$117</definedName>
    <definedName name="____________hnt15">[2]Rates!$E$117</definedName>
    <definedName name="____________hnt16" localSheetId="49">[9]Rates!$E$117</definedName>
    <definedName name="____________hnt16" localSheetId="56">[9]Rates!$E$117</definedName>
    <definedName name="____________hnt16" localSheetId="58">[9]Rates!$E$117</definedName>
    <definedName name="____________hnt16">[2]Rates!$E$117</definedName>
    <definedName name="____________hnt20" localSheetId="49">[10]Rates!$E$118</definedName>
    <definedName name="____________hnt20" localSheetId="56">[10]Rates!$E$118</definedName>
    <definedName name="____________hnt20" localSheetId="58">[10]Rates!$E$118</definedName>
    <definedName name="____________hnt20" localSheetId="2">[1]Rates!$E$118</definedName>
    <definedName name="____________hnt20" localSheetId="1">[1]Rates!$E$118</definedName>
    <definedName name="____________hnt20">[2]Rates!$E$118</definedName>
    <definedName name="____________hnt21" localSheetId="49">[9]Rates!$E$118</definedName>
    <definedName name="____________hnt21" localSheetId="56">[9]Rates!$E$118</definedName>
    <definedName name="____________hnt21" localSheetId="58">[9]Rates!$E$118</definedName>
    <definedName name="____________hnt21">[2]Rates!$E$118</definedName>
    <definedName name="____________hnt25" localSheetId="49">[10]Rates!$E$119</definedName>
    <definedName name="____________hnt25" localSheetId="56">[10]Rates!$E$119</definedName>
    <definedName name="____________hnt25" localSheetId="58">[10]Rates!$E$119</definedName>
    <definedName name="____________hnt25" localSheetId="2">[1]Rates!$E$119</definedName>
    <definedName name="____________hnt25" localSheetId="1">[1]Rates!$E$119</definedName>
    <definedName name="____________hnt25">[2]Rates!$E$119</definedName>
    <definedName name="____________hnt40" localSheetId="49">[9]Rates!$E$119</definedName>
    <definedName name="____________hnt40" localSheetId="56">[9]Rates!$E$119</definedName>
    <definedName name="____________hnt40" localSheetId="58">[9]Rates!$E$119</definedName>
    <definedName name="____________hnt40">[2]Rates!$E$119</definedName>
    <definedName name="___________cyt1" localSheetId="49">[10]Rates!$E$268</definedName>
    <definedName name="___________cyt1" localSheetId="56">[10]Rates!$E$268</definedName>
    <definedName name="___________cyt1" localSheetId="58">[10]Rates!$E$268</definedName>
    <definedName name="___________cyt1" localSheetId="2">[1]Rates!$E$268</definedName>
    <definedName name="___________cyt1" localSheetId="1">[1]Rates!$E$268</definedName>
    <definedName name="___________cyt1">[2]Rates!$E$268</definedName>
    <definedName name="___________hnt15" localSheetId="49">[10]Rates!$E$117</definedName>
    <definedName name="___________hnt15" localSheetId="56">[10]Rates!$E$117</definedName>
    <definedName name="___________hnt15" localSheetId="58">[10]Rates!$E$117</definedName>
    <definedName name="___________hnt15" localSheetId="2">[1]Rates!$E$117</definedName>
    <definedName name="___________hnt15" localSheetId="1">[1]Rates!$E$117</definedName>
    <definedName name="___________hnt15">[2]Rates!$E$117</definedName>
    <definedName name="___________hnt16" localSheetId="49">[9]Rates!$E$117</definedName>
    <definedName name="___________hnt16" localSheetId="56">[9]Rates!$E$117</definedName>
    <definedName name="___________hnt16" localSheetId="58">[9]Rates!$E$117</definedName>
    <definedName name="___________hnt16">[2]Rates!$E$117</definedName>
    <definedName name="___________hnt20" localSheetId="49">[10]Rates!$E$118</definedName>
    <definedName name="___________hnt20" localSheetId="56">[10]Rates!$E$118</definedName>
    <definedName name="___________hnt20" localSheetId="58">[10]Rates!$E$118</definedName>
    <definedName name="___________hnt20" localSheetId="2">[1]Rates!$E$118</definedName>
    <definedName name="___________hnt20" localSheetId="1">[1]Rates!$E$118</definedName>
    <definedName name="___________hnt20">[2]Rates!$E$118</definedName>
    <definedName name="___________hnt21" localSheetId="49">[9]Rates!$E$118</definedName>
    <definedName name="___________hnt21" localSheetId="56">[9]Rates!$E$118</definedName>
    <definedName name="___________hnt21" localSheetId="58">[9]Rates!$E$118</definedName>
    <definedName name="___________hnt21">[2]Rates!$E$118</definedName>
    <definedName name="___________hnt25" localSheetId="49">[10]Rates!$E$119</definedName>
    <definedName name="___________hnt25" localSheetId="56">[10]Rates!$E$119</definedName>
    <definedName name="___________hnt25" localSheetId="58">[10]Rates!$E$119</definedName>
    <definedName name="___________hnt25" localSheetId="2">[1]Rates!$E$119</definedName>
    <definedName name="___________hnt25" localSheetId="1">[1]Rates!$E$119</definedName>
    <definedName name="___________hnt25">[2]Rates!$E$119</definedName>
    <definedName name="___________hnt40" localSheetId="49">[9]Rates!$E$119</definedName>
    <definedName name="___________hnt40" localSheetId="56">[9]Rates!$E$119</definedName>
    <definedName name="___________hnt40" localSheetId="58">[9]Rates!$E$119</definedName>
    <definedName name="___________hnt40">[2]Rates!$E$119</definedName>
    <definedName name="__________cyt1" localSheetId="49">[10]Rates!$E$268</definedName>
    <definedName name="__________cyt1" localSheetId="56">[10]Rates!$E$268</definedName>
    <definedName name="__________cyt1" localSheetId="58">[10]Rates!$E$268</definedName>
    <definedName name="__________cyt1" localSheetId="2">[1]Rates!$E$268</definedName>
    <definedName name="__________cyt1" localSheetId="1">[1]Rates!$E$268</definedName>
    <definedName name="__________cyt1">[2]Rates!$E$268</definedName>
    <definedName name="__________hnt15" localSheetId="49">[10]Rates!$E$117</definedName>
    <definedName name="__________hnt15" localSheetId="56">[10]Rates!$E$117</definedName>
    <definedName name="__________hnt15" localSheetId="58">[10]Rates!$E$117</definedName>
    <definedName name="__________hnt15" localSheetId="2">[1]Rates!$E$117</definedName>
    <definedName name="__________hnt15" localSheetId="1">[1]Rates!$E$117</definedName>
    <definedName name="__________hnt15">[2]Rates!$E$117</definedName>
    <definedName name="__________hnt16" localSheetId="49">[9]Rates!$E$117</definedName>
    <definedName name="__________hnt16" localSheetId="56">[9]Rates!$E$117</definedName>
    <definedName name="__________hnt16" localSheetId="58">[9]Rates!$E$117</definedName>
    <definedName name="__________hnt16">[2]Rates!$E$117</definedName>
    <definedName name="__________hnt20" localSheetId="49">[10]Rates!$E$118</definedName>
    <definedName name="__________hnt20" localSheetId="56">[10]Rates!$E$118</definedName>
    <definedName name="__________hnt20" localSheetId="58">[10]Rates!$E$118</definedName>
    <definedName name="__________hnt20" localSheetId="2">[1]Rates!$E$118</definedName>
    <definedName name="__________hnt20" localSheetId="1">[1]Rates!$E$118</definedName>
    <definedName name="__________hnt20">[2]Rates!$E$118</definedName>
    <definedName name="__________hnt21" localSheetId="49">[9]Rates!$E$118</definedName>
    <definedName name="__________hnt21" localSheetId="56">[9]Rates!$E$118</definedName>
    <definedName name="__________hnt21" localSheetId="58">[9]Rates!$E$118</definedName>
    <definedName name="__________hnt21">[2]Rates!$E$118</definedName>
    <definedName name="__________hnt25" localSheetId="49">[10]Rates!$E$119</definedName>
    <definedName name="__________hnt25" localSheetId="56">[10]Rates!$E$119</definedName>
    <definedName name="__________hnt25" localSheetId="58">[10]Rates!$E$119</definedName>
    <definedName name="__________hnt25" localSheetId="2">[1]Rates!$E$119</definedName>
    <definedName name="__________hnt25" localSheetId="1">[1]Rates!$E$119</definedName>
    <definedName name="__________hnt25">[2]Rates!$E$119</definedName>
    <definedName name="__________hnt40" localSheetId="49">[9]Rates!$E$119</definedName>
    <definedName name="__________hnt40" localSheetId="56">[9]Rates!$E$119</definedName>
    <definedName name="__________hnt40" localSheetId="58">[9]Rates!$E$119</definedName>
    <definedName name="__________hnt40">[2]Rates!$E$119</definedName>
    <definedName name="_________cyt1" localSheetId="49">[10]Rates!$E$268</definedName>
    <definedName name="_________cyt1" localSheetId="56">[10]Rates!$E$268</definedName>
    <definedName name="_________cyt1" localSheetId="58">[10]Rates!$E$268</definedName>
    <definedName name="_________cyt1" localSheetId="2">[1]Rates!$E$268</definedName>
    <definedName name="_________cyt1" localSheetId="1">[1]Rates!$E$268</definedName>
    <definedName name="_________cyt1">[2]Rates!$E$268</definedName>
    <definedName name="_________hnt15" localSheetId="49">[10]Rates!$E$117</definedName>
    <definedName name="_________hnt15" localSheetId="56">[10]Rates!$E$117</definedName>
    <definedName name="_________hnt15" localSheetId="58">[10]Rates!$E$117</definedName>
    <definedName name="_________hnt15" localSheetId="2">[1]Rates!$E$117</definedName>
    <definedName name="_________hnt15" localSheetId="1">[1]Rates!$E$117</definedName>
    <definedName name="_________hnt15">[2]Rates!$E$117</definedName>
    <definedName name="_________hnt16" localSheetId="49">[9]Rates!$E$117</definedName>
    <definedName name="_________hnt16" localSheetId="56">[9]Rates!$E$117</definedName>
    <definedName name="_________hnt16" localSheetId="58">[9]Rates!$E$117</definedName>
    <definedName name="_________hnt16">[2]Rates!$E$117</definedName>
    <definedName name="_________hnt20" localSheetId="49">[10]Rates!$E$118</definedName>
    <definedName name="_________hnt20" localSheetId="56">[10]Rates!$E$118</definedName>
    <definedName name="_________hnt20" localSheetId="58">[10]Rates!$E$118</definedName>
    <definedName name="_________hnt20" localSheetId="2">[1]Rates!$E$118</definedName>
    <definedName name="_________hnt20" localSheetId="1">[1]Rates!$E$118</definedName>
    <definedName name="_________hnt20">[2]Rates!$E$118</definedName>
    <definedName name="_________hnt21" localSheetId="49">[9]Rates!$E$118</definedName>
    <definedName name="_________hnt21" localSheetId="56">[9]Rates!$E$118</definedName>
    <definedName name="_________hnt21" localSheetId="58">[9]Rates!$E$118</definedName>
    <definedName name="_________hnt21">[2]Rates!$E$118</definedName>
    <definedName name="_________hnt25" localSheetId="49">[10]Rates!$E$119</definedName>
    <definedName name="_________hnt25" localSheetId="56">[10]Rates!$E$119</definedName>
    <definedName name="_________hnt25" localSheetId="58">[10]Rates!$E$119</definedName>
    <definedName name="_________hnt25" localSheetId="2">[1]Rates!$E$119</definedName>
    <definedName name="_________hnt25" localSheetId="1">[1]Rates!$E$119</definedName>
    <definedName name="_________hnt25">[2]Rates!$E$119</definedName>
    <definedName name="_________hnt26" localSheetId="49">[1]Rates!$E$119</definedName>
    <definedName name="_________hnt26" localSheetId="56">[1]Rates!$E$119</definedName>
    <definedName name="_________hnt26" localSheetId="58">[1]Rates!$E$119</definedName>
    <definedName name="_________hnt26">[2]Rates!$E$119</definedName>
    <definedName name="_________hnt40" localSheetId="49">[9]Rates!$E$119</definedName>
    <definedName name="_________hnt40" localSheetId="56">[9]Rates!$E$119</definedName>
    <definedName name="_________hnt40" localSheetId="58">[9]Rates!$E$119</definedName>
    <definedName name="_________hnt40">[2]Rates!$E$119</definedName>
    <definedName name="________cyt1" localSheetId="49">[10]Rates!$E$268</definedName>
    <definedName name="________cyt1" localSheetId="56">[10]Rates!$E$268</definedName>
    <definedName name="________cyt1" localSheetId="58">[10]Rates!$E$268</definedName>
    <definedName name="________cyt1" localSheetId="2">[1]Rates!$E$268</definedName>
    <definedName name="________cyt1" localSheetId="1">[1]Rates!$E$268</definedName>
    <definedName name="________cyt1">[2]Rates!$E$268</definedName>
    <definedName name="________hnt15" localSheetId="49">[10]Rates!$E$117</definedName>
    <definedName name="________hnt15" localSheetId="56">[10]Rates!$E$117</definedName>
    <definedName name="________hnt15" localSheetId="58">[10]Rates!$E$117</definedName>
    <definedName name="________hnt15" localSheetId="2">[1]Rates!$E$117</definedName>
    <definedName name="________hnt15" localSheetId="1">[1]Rates!$E$117</definedName>
    <definedName name="________hnt15">[2]Rates!$E$117</definedName>
    <definedName name="________hnt16" localSheetId="49">[9]Rates!$E$117</definedName>
    <definedName name="________hnt16" localSheetId="56">[9]Rates!$E$117</definedName>
    <definedName name="________hnt16" localSheetId="58">[9]Rates!$E$117</definedName>
    <definedName name="________hnt16">[2]Rates!$E$117</definedName>
    <definedName name="________hnt20" localSheetId="49">[10]Rates!$E$118</definedName>
    <definedName name="________hnt20" localSheetId="56">[10]Rates!$E$118</definedName>
    <definedName name="________hnt20" localSheetId="58">[10]Rates!$E$118</definedName>
    <definedName name="________hnt20" localSheetId="2">[1]Rates!$E$118</definedName>
    <definedName name="________hnt20" localSheetId="1">[1]Rates!$E$118</definedName>
    <definedName name="________hnt20">[2]Rates!$E$118</definedName>
    <definedName name="________hnt21" localSheetId="49">[9]Rates!$E$118</definedName>
    <definedName name="________hnt21" localSheetId="56">[9]Rates!$E$118</definedName>
    <definedName name="________hnt21" localSheetId="58">[9]Rates!$E$118</definedName>
    <definedName name="________hnt21">[2]Rates!$E$118</definedName>
    <definedName name="________hnt25" localSheetId="49">[10]Rates!$E$119</definedName>
    <definedName name="________hnt25" localSheetId="56">[10]Rates!$E$119</definedName>
    <definedName name="________hnt25" localSheetId="58">[10]Rates!$E$119</definedName>
    <definedName name="________hnt25" localSheetId="2">[1]Rates!$E$119</definedName>
    <definedName name="________hnt25" localSheetId="1">[1]Rates!$E$119</definedName>
    <definedName name="________hnt25">[2]Rates!$E$119</definedName>
    <definedName name="________hnt40" localSheetId="49">[9]Rates!$E$119</definedName>
    <definedName name="________hnt40" localSheetId="56">[9]Rates!$E$119</definedName>
    <definedName name="________hnt40" localSheetId="58">[9]Rates!$E$119</definedName>
    <definedName name="________hnt40">[2]Rates!$E$119</definedName>
    <definedName name="_______bng200">[11]Rates!$E$282</definedName>
    <definedName name="_______bng250">[11]Rates!$E$283</definedName>
    <definedName name="_______cyt1" localSheetId="49">[10]Rates!$E$268</definedName>
    <definedName name="_______cyt1" localSheetId="56">[10]Rates!$E$268</definedName>
    <definedName name="_______cyt1" localSheetId="58">[10]Rates!$E$268</definedName>
    <definedName name="_______cyt1" localSheetId="2">[1]Rates!$E$268</definedName>
    <definedName name="_______cyt1" localSheetId="1">[1]Rates!$E$268</definedName>
    <definedName name="_______cyt1">[2]Rates!$E$268</definedName>
    <definedName name="_______hnt15" localSheetId="49">[10]Rates!$E$117</definedName>
    <definedName name="_______hnt15" localSheetId="56">[10]Rates!$E$117</definedName>
    <definedName name="_______hnt15" localSheetId="58">[10]Rates!$E$117</definedName>
    <definedName name="_______hnt15" localSheetId="2">[1]Rates!$E$117</definedName>
    <definedName name="_______hnt15" localSheetId="1">[1]Rates!$E$117</definedName>
    <definedName name="_______hnt15">[2]Rates!$E$117</definedName>
    <definedName name="_______hnt16" localSheetId="49">[9]Rates!$E$117</definedName>
    <definedName name="_______hnt16" localSheetId="56">[9]Rates!$E$117</definedName>
    <definedName name="_______hnt16" localSheetId="58">[9]Rates!$E$117</definedName>
    <definedName name="_______hnt16">[2]Rates!$E$117</definedName>
    <definedName name="_______hnt20" localSheetId="49">[10]Rates!$E$118</definedName>
    <definedName name="_______hnt20" localSheetId="56">[10]Rates!$E$118</definedName>
    <definedName name="_______hnt20" localSheetId="58">[10]Rates!$E$118</definedName>
    <definedName name="_______hnt20" localSheetId="2">[1]Rates!$E$118</definedName>
    <definedName name="_______hnt20" localSheetId="1">[1]Rates!$E$118</definedName>
    <definedName name="_______hnt20">[2]Rates!$E$118</definedName>
    <definedName name="_______hnt21" localSheetId="49">[9]Rates!$E$118</definedName>
    <definedName name="_______hnt21" localSheetId="56">[9]Rates!$E$118</definedName>
    <definedName name="_______hnt21" localSheetId="58">[9]Rates!$E$118</definedName>
    <definedName name="_______hnt21">[2]Rates!$E$118</definedName>
    <definedName name="_______hnt25" localSheetId="49">[10]Rates!$E$119</definedName>
    <definedName name="_______hnt25" localSheetId="56">[10]Rates!$E$119</definedName>
    <definedName name="_______hnt25" localSheetId="58">[10]Rates!$E$119</definedName>
    <definedName name="_______hnt25" localSheetId="2">[1]Rates!$E$119</definedName>
    <definedName name="_______hnt25" localSheetId="1">[1]Rates!$E$119</definedName>
    <definedName name="_______hnt25">[2]Rates!$E$119</definedName>
    <definedName name="_______hnt30" localSheetId="49">[5]Rates!$E$117</definedName>
    <definedName name="_______hnt30" localSheetId="56">[5]Rates!$E$117</definedName>
    <definedName name="_______hnt30" localSheetId="58">[5]Rates!$E$117</definedName>
    <definedName name="_______hnt30">[2]Rates!$E$117</definedName>
    <definedName name="_______hnt40" localSheetId="49">[9]Rates!$E$119</definedName>
    <definedName name="_______hnt40" localSheetId="56">[9]Rates!$E$119</definedName>
    <definedName name="_______hnt40" localSheetId="58">[9]Rates!$E$119</definedName>
    <definedName name="_______hnt40">[2]Rates!$E$119</definedName>
    <definedName name="______bng200">[11]Rates!$E$282</definedName>
    <definedName name="______bng250">[11]Rates!$E$283</definedName>
    <definedName name="______cyt1" localSheetId="49">[10]Rates!$E$268</definedName>
    <definedName name="______cyt1" localSheetId="56">[10]Rates!$E$268</definedName>
    <definedName name="______cyt1" localSheetId="58">[10]Rates!$E$268</definedName>
    <definedName name="______cyt1" localSheetId="2">[1]Rates!$E$268</definedName>
    <definedName name="______cyt1" localSheetId="1">[1]Rates!$E$268</definedName>
    <definedName name="______cyt1">[2]Rates!$E$268</definedName>
    <definedName name="______hnt15" localSheetId="49">[10]Rates!$E$117</definedName>
    <definedName name="______hnt15" localSheetId="56">[10]Rates!$E$117</definedName>
    <definedName name="______hnt15" localSheetId="58">[10]Rates!$E$117</definedName>
    <definedName name="______hnt15" localSheetId="2">[1]Rates!$E$117</definedName>
    <definedName name="______hnt15" localSheetId="1">[1]Rates!$E$117</definedName>
    <definedName name="______hnt15">[2]Rates!$E$117</definedName>
    <definedName name="______hnt16" localSheetId="49">[9]Rates!$E$117</definedName>
    <definedName name="______hnt16" localSheetId="56">[9]Rates!$E$117</definedName>
    <definedName name="______hnt16" localSheetId="58">[9]Rates!$E$117</definedName>
    <definedName name="______hnt16">[2]Rates!$E$117</definedName>
    <definedName name="______hnt20" localSheetId="49">[10]Rates!$E$118</definedName>
    <definedName name="______hnt20" localSheetId="56">[10]Rates!$E$118</definedName>
    <definedName name="______hnt20" localSheetId="58">[10]Rates!$E$118</definedName>
    <definedName name="______hnt20" localSheetId="2">[1]Rates!$E$118</definedName>
    <definedName name="______hnt20" localSheetId="1">[1]Rates!$E$118</definedName>
    <definedName name="______hnt20">[2]Rates!$E$118</definedName>
    <definedName name="______hnt21" localSheetId="49">[9]Rates!$E$118</definedName>
    <definedName name="______hnt21" localSheetId="56">[9]Rates!$E$118</definedName>
    <definedName name="______hnt21" localSheetId="58">[9]Rates!$E$118</definedName>
    <definedName name="______hnt21">[2]Rates!$E$118</definedName>
    <definedName name="______hnt25" localSheetId="49">[10]Rates!$E$119</definedName>
    <definedName name="______hnt25" localSheetId="56">[10]Rates!$E$119</definedName>
    <definedName name="______hnt25" localSheetId="58">[10]Rates!$E$119</definedName>
    <definedName name="______hnt25" localSheetId="2">[1]Rates!$E$119</definedName>
    <definedName name="______hnt25" localSheetId="1">[1]Rates!$E$119</definedName>
    <definedName name="______hnt25">[2]Rates!$E$119</definedName>
    <definedName name="______hnt30" localSheetId="49">[5]Rates!$E$117</definedName>
    <definedName name="______hnt30" localSheetId="56">[5]Rates!$E$117</definedName>
    <definedName name="______hnt30" localSheetId="58">[5]Rates!$E$117</definedName>
    <definedName name="______hnt30">[2]Rates!$E$117</definedName>
    <definedName name="______hnt40" localSheetId="49">[9]Rates!$E$119</definedName>
    <definedName name="______hnt40" localSheetId="56">[9]Rates!$E$119</definedName>
    <definedName name="______hnt40" localSheetId="58">[9]Rates!$E$119</definedName>
    <definedName name="______hnt40">[2]Rates!$E$119</definedName>
    <definedName name="_____bng200">[12]Rates!$E$282</definedName>
    <definedName name="_____bng250">[12]Rates!$E$283</definedName>
    <definedName name="_____cyt1" localSheetId="49">[10]Rates!$E$268</definedName>
    <definedName name="_____cyt1" localSheetId="56">[10]Rates!$E$268</definedName>
    <definedName name="_____cyt1" localSheetId="58">[10]Rates!$E$268</definedName>
    <definedName name="_____cyt1" localSheetId="2">[1]Rates!$E$268</definedName>
    <definedName name="_____cyt1" localSheetId="1">[1]Rates!$E$268</definedName>
    <definedName name="_____cyt1">[2]Rates!$E$268</definedName>
    <definedName name="_____hn" localSheetId="49">[5]Rates!$E$117</definedName>
    <definedName name="_____hn" localSheetId="56">[5]Rates!$E$117</definedName>
    <definedName name="_____hn" localSheetId="58">[5]Rates!$E$117</definedName>
    <definedName name="_____hn">[2]Rates!$E$117</definedName>
    <definedName name="_____hnt15" localSheetId="49">[10]Rates!$E$117</definedName>
    <definedName name="_____hnt15" localSheetId="56">[10]Rates!$E$117</definedName>
    <definedName name="_____hnt15" localSheetId="58">[10]Rates!$E$117</definedName>
    <definedName name="_____hnt15" localSheetId="2">[1]Rates!$E$117</definedName>
    <definedName name="_____hnt15" localSheetId="1">[1]Rates!$E$117</definedName>
    <definedName name="_____hnt15">[2]Rates!$E$117</definedName>
    <definedName name="_____hnt16" localSheetId="49">[9]Rates!$E$117</definedName>
    <definedName name="_____hnt16" localSheetId="56">[9]Rates!$E$117</definedName>
    <definedName name="_____hnt16" localSheetId="58">[9]Rates!$E$117</definedName>
    <definedName name="_____hnt16">[2]Rates!$E$117</definedName>
    <definedName name="_____hnt20" localSheetId="49">[10]Rates!$E$118</definedName>
    <definedName name="_____hnt20" localSheetId="56">[10]Rates!$E$118</definedName>
    <definedName name="_____hnt20" localSheetId="58">[10]Rates!$E$118</definedName>
    <definedName name="_____hnt20" localSheetId="2">[1]Rates!$E$118</definedName>
    <definedName name="_____hnt20" localSheetId="1">[1]Rates!$E$118</definedName>
    <definedName name="_____hnt20">[2]Rates!$E$118</definedName>
    <definedName name="_____hnt21" localSheetId="49">[9]Rates!$E$118</definedName>
    <definedName name="_____hnt21" localSheetId="56">[9]Rates!$E$118</definedName>
    <definedName name="_____hnt21" localSheetId="58">[9]Rates!$E$118</definedName>
    <definedName name="_____hnt21">[2]Rates!$E$118</definedName>
    <definedName name="_____hnt25" localSheetId="49">[10]Rates!$E$119</definedName>
    <definedName name="_____hnt25" localSheetId="56">[10]Rates!$E$119</definedName>
    <definedName name="_____hnt25" localSheetId="58">[10]Rates!$E$119</definedName>
    <definedName name="_____hnt25" localSheetId="2">[1]Rates!$E$119</definedName>
    <definedName name="_____hnt25" localSheetId="1">[1]Rates!$E$119</definedName>
    <definedName name="_____hnt25">[2]Rates!$E$119</definedName>
    <definedName name="_____hnt30" localSheetId="49">[5]Rates!$E$117</definedName>
    <definedName name="_____hnt30" localSheetId="56">[5]Rates!$E$117</definedName>
    <definedName name="_____hnt30" localSheetId="58">[5]Rates!$E$117</definedName>
    <definedName name="_____hnt30">[2]Rates!$E$117</definedName>
    <definedName name="_____hnt40" localSheetId="49">[9]Rates!$E$119</definedName>
    <definedName name="_____hnt40" localSheetId="56">[9]Rates!$E$119</definedName>
    <definedName name="_____hnt40" localSheetId="58">[9]Rates!$E$119</definedName>
    <definedName name="_____hnt40">[2]Rates!$E$119</definedName>
    <definedName name="____bng200">[11]Rates!$E$282</definedName>
    <definedName name="____bng250">[11]Rates!$E$283</definedName>
    <definedName name="____cyt1" localSheetId="49">[10]Rates!$E$268</definedName>
    <definedName name="____cyt1" localSheetId="56">[10]Rates!$E$268</definedName>
    <definedName name="____cyt1" localSheetId="58">[10]Rates!$E$268</definedName>
    <definedName name="____cyt1" localSheetId="2">[1]Rates!$E$268</definedName>
    <definedName name="____cyt1" localSheetId="1">[1]Rates!$E$268</definedName>
    <definedName name="____cyt1">[2]Rates!$E$268</definedName>
    <definedName name="____hnt15" localSheetId="49">[10]Rates!$E$117</definedName>
    <definedName name="____hnt15" localSheetId="56">[10]Rates!$E$117</definedName>
    <definedName name="____hnt15" localSheetId="58">[10]Rates!$E$117</definedName>
    <definedName name="____hnt15" localSheetId="2">[1]Rates!$E$117</definedName>
    <definedName name="____hnt15" localSheetId="1">[1]Rates!$E$117</definedName>
    <definedName name="____hnt15">[2]Rates!$E$117</definedName>
    <definedName name="____hnt16" localSheetId="49">[9]Rates!$E$117</definedName>
    <definedName name="____hnt16" localSheetId="56">[9]Rates!$E$117</definedName>
    <definedName name="____hnt16" localSheetId="58">[9]Rates!$E$117</definedName>
    <definedName name="____hnt16">[2]Rates!$E$117</definedName>
    <definedName name="____hnt20" localSheetId="49">[10]Rates!$E$118</definedName>
    <definedName name="____hnt20" localSheetId="56">[10]Rates!$E$118</definedName>
    <definedName name="____hnt20" localSheetId="58">[10]Rates!$E$118</definedName>
    <definedName name="____hnt20" localSheetId="2">[1]Rates!$E$118</definedName>
    <definedName name="____hnt20" localSheetId="1">[1]Rates!$E$118</definedName>
    <definedName name="____hnt20">[2]Rates!$E$118</definedName>
    <definedName name="____hnt21" localSheetId="49">[9]Rates!$E$118</definedName>
    <definedName name="____hnt21" localSheetId="56">[9]Rates!$E$118</definedName>
    <definedName name="____hnt21" localSheetId="58">[9]Rates!$E$118</definedName>
    <definedName name="____hnt21">[2]Rates!$E$118</definedName>
    <definedName name="____hnt25" localSheetId="49">[10]Rates!$E$119</definedName>
    <definedName name="____hnt25" localSheetId="56">[10]Rates!$E$119</definedName>
    <definedName name="____hnt25" localSheetId="58">[10]Rates!$E$119</definedName>
    <definedName name="____hnt25" localSheetId="2">[1]Rates!$E$119</definedName>
    <definedName name="____hnt25" localSheetId="1">[1]Rates!$E$119</definedName>
    <definedName name="____hnt25">[2]Rates!$E$119</definedName>
    <definedName name="____hnt30" localSheetId="49">[6]Rates!$E$117</definedName>
    <definedName name="____hnt30" localSheetId="56">[6]Rates!$E$117</definedName>
    <definedName name="____hnt30" localSheetId="58">[6]Rates!$E$117</definedName>
    <definedName name="____hnt30">[2]Rates!$E$117</definedName>
    <definedName name="____hnt40" localSheetId="49">[9]Rates!$E$119</definedName>
    <definedName name="____hnt40" localSheetId="56">[9]Rates!$E$119</definedName>
    <definedName name="____hnt40" localSheetId="58">[9]Rates!$E$119</definedName>
    <definedName name="____hnt40">[2]Rates!$E$119</definedName>
    <definedName name="____PV3" localSheetId="49">[13]Rates!$E$123</definedName>
    <definedName name="____PV3" localSheetId="56">[13]Rates!$E$123</definedName>
    <definedName name="____PV3" localSheetId="58">[13]Rates!$E$123</definedName>
    <definedName name="____PV3">[14]Rates!$E$123</definedName>
    <definedName name="___bng200">[11]Rates!$E$282</definedName>
    <definedName name="___bng250">[11]Rates!$E$283</definedName>
    <definedName name="___cyt1" localSheetId="49">[10]Rates!$E$268</definedName>
    <definedName name="___cyt1" localSheetId="56">[10]Rates!$E$268</definedName>
    <definedName name="___cyt1" localSheetId="58">[10]Rates!$E$268</definedName>
    <definedName name="___cyt1" localSheetId="2">[1]Rates!$E$268</definedName>
    <definedName name="___cyt1" localSheetId="1">[1]Rates!$E$268</definedName>
    <definedName name="___cyt1">[2]Rates!$E$268</definedName>
    <definedName name="___hnt15" localSheetId="49">[10]Rates!$E$117</definedName>
    <definedName name="___hnt15" localSheetId="56">[10]Rates!$E$117</definedName>
    <definedName name="___hnt15" localSheetId="58">[10]Rates!$E$117</definedName>
    <definedName name="___hnt15" localSheetId="2">[1]Rates!$E$117</definedName>
    <definedName name="___hnt15" localSheetId="1">[1]Rates!$E$117</definedName>
    <definedName name="___hnt15">[2]Rates!$E$117</definedName>
    <definedName name="___hnt16" localSheetId="49">[9]Rates!$E$117</definedName>
    <definedName name="___hnt16" localSheetId="56">[9]Rates!$E$117</definedName>
    <definedName name="___hnt16" localSheetId="58">[9]Rates!$E$117</definedName>
    <definedName name="___hnt16">[2]Rates!$E$117</definedName>
    <definedName name="___hnt20" localSheetId="49">[10]Rates!$E$118</definedName>
    <definedName name="___hnt20" localSheetId="56">[10]Rates!$E$118</definedName>
    <definedName name="___hnt20" localSheetId="58">[10]Rates!$E$118</definedName>
    <definedName name="___hnt20" localSheetId="2">[1]Rates!$E$118</definedName>
    <definedName name="___hnt20" localSheetId="1">[1]Rates!$E$118</definedName>
    <definedName name="___hnt20">[2]Rates!$E$118</definedName>
    <definedName name="___hnt21" localSheetId="49">[9]Rates!$E$118</definedName>
    <definedName name="___hnt21" localSheetId="56">[9]Rates!$E$118</definedName>
    <definedName name="___hnt21" localSheetId="58">[9]Rates!$E$118</definedName>
    <definedName name="___hnt21">[2]Rates!$E$118</definedName>
    <definedName name="___hnt25" localSheetId="49">[10]Rates!$E$119</definedName>
    <definedName name="___hnt25" localSheetId="56">[10]Rates!$E$119</definedName>
    <definedName name="___hnt25" localSheetId="58">[10]Rates!$E$119</definedName>
    <definedName name="___hnt25" localSheetId="2">[1]Rates!$E$119</definedName>
    <definedName name="___hnt25" localSheetId="1">[1]Rates!$E$119</definedName>
    <definedName name="___hnt25">[2]Rates!$E$119</definedName>
    <definedName name="___hnt30" localSheetId="49">[5]Rates!$E$117</definedName>
    <definedName name="___hnt30" localSheetId="56">[5]Rates!$E$117</definedName>
    <definedName name="___hnt30" localSheetId="58">[5]Rates!$E$117</definedName>
    <definedName name="___hnt30">[2]Rates!$E$117</definedName>
    <definedName name="___hnt40" localSheetId="49">[9]Rates!$E$119</definedName>
    <definedName name="___hnt40" localSheetId="56">[9]Rates!$E$119</definedName>
    <definedName name="___hnt40" localSheetId="58">[9]Rates!$E$119</definedName>
    <definedName name="___hnt40">[2]Rates!$E$119</definedName>
    <definedName name="___PV3" localSheetId="49">[13]Rates!$E$123</definedName>
    <definedName name="___PV3" localSheetId="56">[13]Rates!$E$123</definedName>
    <definedName name="___PV3" localSheetId="58">[13]Rates!$E$123</definedName>
    <definedName name="___PV3">[14]Rates!$E$123</definedName>
    <definedName name="__bn">[11]Rates!$E$283</definedName>
    <definedName name="__bng200" localSheetId="49">[15]Rates!$E$282</definedName>
    <definedName name="__bng200" localSheetId="56">[15]Rates!$E$282</definedName>
    <definedName name="__bng200" localSheetId="58">[15]Rates!$E$282</definedName>
    <definedName name="__bng200" localSheetId="2">[11]Rates!$E$282</definedName>
    <definedName name="__bng200">[11]Rates!$E$282</definedName>
    <definedName name="__bng250" localSheetId="49">[15]Rates!$E$283</definedName>
    <definedName name="__bng250" localSheetId="56">[15]Rates!$E$283</definedName>
    <definedName name="__bng250" localSheetId="58">[15]Rates!$E$283</definedName>
    <definedName name="__bng250" localSheetId="2">[11]Rates!$E$283</definedName>
    <definedName name="__bng250">[11]Rates!$E$283</definedName>
    <definedName name="__cyt1" localSheetId="49">[10]Rates!$E$268</definedName>
    <definedName name="__cyt1" localSheetId="56">[10]Rates!$E$268</definedName>
    <definedName name="__cyt1" localSheetId="58">[10]Rates!$E$268</definedName>
    <definedName name="__cyt1" localSheetId="2">[1]Rates!$E$268</definedName>
    <definedName name="__cyt1" localSheetId="1">[1]Rates!$E$268</definedName>
    <definedName name="__cyt1">[2]Rates!$E$268</definedName>
    <definedName name="__hn" localSheetId="49">[5]Rates!$E$117</definedName>
    <definedName name="__hn" localSheetId="56">[5]Rates!$E$117</definedName>
    <definedName name="__hn" localSheetId="58">[5]Rates!$E$117</definedName>
    <definedName name="__hn">[2]Rates!$E$117</definedName>
    <definedName name="__hnt15" localSheetId="49">[10]Rates!$E$117</definedName>
    <definedName name="__hnt15" localSheetId="56">[10]Rates!$E$117</definedName>
    <definedName name="__hnt15" localSheetId="58">[10]Rates!$E$117</definedName>
    <definedName name="__hnt15" localSheetId="2">[1]Rates!$E$117</definedName>
    <definedName name="__hnt15" localSheetId="1">[1]Rates!$E$117</definedName>
    <definedName name="__hnt15">[2]Rates!$E$117</definedName>
    <definedName name="__hnt16" localSheetId="49">[9]Rates!$E$117</definedName>
    <definedName name="__hnt16" localSheetId="56">[9]Rates!$E$117</definedName>
    <definedName name="__hnt16" localSheetId="58">[9]Rates!$E$117</definedName>
    <definedName name="__hnt16">[2]Rates!$E$117</definedName>
    <definedName name="__hnt20" localSheetId="49">[10]Rates!$E$118</definedName>
    <definedName name="__hnt20" localSheetId="56">[10]Rates!$E$118</definedName>
    <definedName name="__hnt20" localSheetId="58">[10]Rates!$E$118</definedName>
    <definedName name="__hnt20" localSheetId="2">[1]Rates!$E$118</definedName>
    <definedName name="__hnt20" localSheetId="1">[1]Rates!$E$118</definedName>
    <definedName name="__hnt20">[2]Rates!$E$118</definedName>
    <definedName name="__hnt21" localSheetId="49">[9]Rates!$E$118</definedName>
    <definedName name="__hnt21" localSheetId="56">[9]Rates!$E$118</definedName>
    <definedName name="__hnt21" localSheetId="58">[9]Rates!$E$118</definedName>
    <definedName name="__hnt21">[2]Rates!$E$118</definedName>
    <definedName name="__hnt25" localSheetId="49">[10]Rates!$E$119</definedName>
    <definedName name="__hnt25" localSheetId="56">[10]Rates!$E$119</definedName>
    <definedName name="__hnt25" localSheetId="58">[10]Rates!$E$119</definedName>
    <definedName name="__hnt25" localSheetId="2">[1]Rates!$E$119</definedName>
    <definedName name="__hnt25" localSheetId="1">[1]Rates!$E$119</definedName>
    <definedName name="__hnt25">[2]Rates!$E$119</definedName>
    <definedName name="__hnt30" localSheetId="49">[16]Rates!$E$117</definedName>
    <definedName name="__hnt30" localSheetId="56">[16]Rates!$E$117</definedName>
    <definedName name="__hnt30" localSheetId="58">[16]Rates!$E$117</definedName>
    <definedName name="__hnt30" localSheetId="2">[5]Rates!$E$117</definedName>
    <definedName name="__hnt30">[2]Rates!$E$117</definedName>
    <definedName name="__hnt40" localSheetId="49">[9]Rates!$E$119</definedName>
    <definedName name="__hnt40" localSheetId="56">[9]Rates!$E$119</definedName>
    <definedName name="__hnt40" localSheetId="58">[9]Rates!$E$119</definedName>
    <definedName name="__hnt40">[2]Rates!$E$119</definedName>
    <definedName name="__jk" localSheetId="49">[13]Rates!$E$244</definedName>
    <definedName name="__jk" localSheetId="56">[13]Rates!$E$244</definedName>
    <definedName name="__jk" localSheetId="58">[13]Rates!$E$244</definedName>
    <definedName name="__jk">[14]Rates!$E$244</definedName>
    <definedName name="__PV3" localSheetId="49">[13]Rates!$E$123</definedName>
    <definedName name="__PV3" localSheetId="56">[13]Rates!$E$123</definedName>
    <definedName name="__PV3" localSheetId="58">[13]Rates!$E$123</definedName>
    <definedName name="__PV3">[14]Rates!$E$123</definedName>
    <definedName name="_1" localSheetId="49">[5]Rates!$E$118</definedName>
    <definedName name="_1" localSheetId="56">[5]Rates!$E$118</definedName>
    <definedName name="_1" localSheetId="58">[5]Rates!$E$118</definedName>
    <definedName name="_1">[2]Rates!$E$118</definedName>
    <definedName name="_11" localSheetId="11" hidden="1">#REF!</definedName>
    <definedName name="_11" localSheetId="13" hidden="1">#REF!</definedName>
    <definedName name="_11" localSheetId="15" hidden="1">#REF!</definedName>
    <definedName name="_11" localSheetId="16" hidden="1">#REF!</definedName>
    <definedName name="_11" localSheetId="18" hidden="1">#REF!</definedName>
    <definedName name="_11" localSheetId="20" hidden="1">#REF!</definedName>
    <definedName name="_11" localSheetId="22" hidden="1">#REF!</definedName>
    <definedName name="_11" localSheetId="24" hidden="1">#REF!</definedName>
    <definedName name="_11" localSheetId="25" hidden="1">#REF!</definedName>
    <definedName name="_11" localSheetId="27" hidden="1">#REF!</definedName>
    <definedName name="_11" localSheetId="29" hidden="1">#REF!</definedName>
    <definedName name="_11" localSheetId="31" hidden="1">#REF!</definedName>
    <definedName name="_11" localSheetId="33" hidden="1">#REF!</definedName>
    <definedName name="_11" localSheetId="34" hidden="1">#REF!</definedName>
    <definedName name="_11" localSheetId="36" hidden="1">#REF!</definedName>
    <definedName name="_11" localSheetId="38" hidden="1">#REF!</definedName>
    <definedName name="_11" localSheetId="39" hidden="1">#REF!</definedName>
    <definedName name="_11" localSheetId="4" hidden="1">#REF!</definedName>
    <definedName name="_11" localSheetId="41" hidden="1">#REF!</definedName>
    <definedName name="_11" localSheetId="43" hidden="1">#REF!</definedName>
    <definedName name="_11" localSheetId="45" hidden="1">#REF!</definedName>
    <definedName name="_11" localSheetId="47" hidden="1">#REF!</definedName>
    <definedName name="_11" localSheetId="48" hidden="1">#REF!</definedName>
    <definedName name="_11" localSheetId="49" hidden="1">#REF!</definedName>
    <definedName name="_11" localSheetId="50" hidden="1">#REF!</definedName>
    <definedName name="_11" localSheetId="52" hidden="1">#REF!</definedName>
    <definedName name="_11" localSheetId="53" hidden="1">#REF!</definedName>
    <definedName name="_11" localSheetId="54" hidden="1">#REF!</definedName>
    <definedName name="_11" localSheetId="55" hidden="1">#REF!</definedName>
    <definedName name="_11" localSheetId="56" hidden="1">#REF!</definedName>
    <definedName name="_11" localSheetId="57" hidden="1">#REF!</definedName>
    <definedName name="_11" localSheetId="58" hidden="1">#REF!</definedName>
    <definedName name="_11" localSheetId="59" hidden="1">#REF!</definedName>
    <definedName name="_11" localSheetId="6" hidden="1">#REF!</definedName>
    <definedName name="_11" localSheetId="0" hidden="1">#REF!</definedName>
    <definedName name="_11" localSheetId="7" hidden="1">#REF!</definedName>
    <definedName name="_11" localSheetId="9" hidden="1">#REF!</definedName>
    <definedName name="_11" hidden="1">#REF!</definedName>
    <definedName name="_2">[11]Rates!$E$283</definedName>
    <definedName name="_3" localSheetId="49">[5]Rates!$E$118</definedName>
    <definedName name="_3" localSheetId="56">[5]Rates!$E$118</definedName>
    <definedName name="_3" localSheetId="58">[5]Rates!$E$118</definedName>
    <definedName name="_3">[2]Rates!$E$118</definedName>
    <definedName name="_4" localSheetId="49">[5]Rates!$E$117</definedName>
    <definedName name="_4" localSheetId="56">[5]Rates!$E$117</definedName>
    <definedName name="_4" localSheetId="58">[5]Rates!$E$117</definedName>
    <definedName name="_4">[2]Rates!$E$117</definedName>
    <definedName name="_5" localSheetId="49">[5]Rates!$E$118</definedName>
    <definedName name="_5" localSheetId="56">[5]Rates!$E$118</definedName>
    <definedName name="_5" localSheetId="58">[5]Rates!$E$118</definedName>
    <definedName name="_5">[2]Rates!$E$118</definedName>
    <definedName name="_6" localSheetId="49">[5]Rates!$E$117</definedName>
    <definedName name="_6" localSheetId="56">[5]Rates!$E$117</definedName>
    <definedName name="_6" localSheetId="58">[5]Rates!$E$117</definedName>
    <definedName name="_6">[2]Rates!$E$117</definedName>
    <definedName name="_7" localSheetId="49">[5]Rates!$E$118</definedName>
    <definedName name="_7" localSheetId="56">[5]Rates!$E$118</definedName>
    <definedName name="_7" localSheetId="58">[5]Rates!$E$118</definedName>
    <definedName name="_7">[2]Rates!$E$118</definedName>
    <definedName name="_bbo160" localSheetId="49">[17]Rates!$E$27</definedName>
    <definedName name="_bbo160" localSheetId="56">[17]Rates!$E$27</definedName>
    <definedName name="_bbo160" localSheetId="58">[17]Rates!$E$27</definedName>
    <definedName name="_bbo160" localSheetId="2">[13]Rates!$E$27</definedName>
    <definedName name="_bbo160" localSheetId="1">[13]Rates!$E$27</definedName>
    <definedName name="_bbo160">[14]Rates!$E$27</definedName>
    <definedName name="_bbo200" localSheetId="49">[17]Rates!$E$28</definedName>
    <definedName name="_bbo200" localSheetId="56">[17]Rates!$E$28</definedName>
    <definedName name="_bbo200" localSheetId="58">[17]Rates!$E$28</definedName>
    <definedName name="_bbo200" localSheetId="2">[13]Rates!$E$28</definedName>
    <definedName name="_bbo200" localSheetId="1">[13]Rates!$E$28</definedName>
    <definedName name="_bbo200">[14]Rates!$E$28</definedName>
    <definedName name="_bgh160" localSheetId="49">[17]Rates!$E$25</definedName>
    <definedName name="_bgh160" localSheetId="56">[17]Rates!$E$25</definedName>
    <definedName name="_bgh160" localSheetId="58">[17]Rates!$E$25</definedName>
    <definedName name="_bgh160" localSheetId="2">[13]Rates!$E$25</definedName>
    <definedName name="_bgh160" localSheetId="1">[13]Rates!$E$25</definedName>
    <definedName name="_bgh160">[14]Rates!$E$25</definedName>
    <definedName name="_bng100" localSheetId="49">[17]Rates!$E$288</definedName>
    <definedName name="_bng100" localSheetId="56">[17]Rates!$E$288</definedName>
    <definedName name="_bng100" localSheetId="58">[17]Rates!$E$288</definedName>
    <definedName name="_bng100" localSheetId="2">[13]Rates!$E$288</definedName>
    <definedName name="_bng100" localSheetId="1">[13]Rates!$E$288</definedName>
    <definedName name="_bng100">[14]Rates!$E$288</definedName>
    <definedName name="_bng150" localSheetId="49">[17]Rates!$E$289</definedName>
    <definedName name="_bng150" localSheetId="56">[17]Rates!$E$289</definedName>
    <definedName name="_bng150" localSheetId="58">[17]Rates!$E$289</definedName>
    <definedName name="_bng150" localSheetId="2">[13]Rates!$E$289</definedName>
    <definedName name="_bng150" localSheetId="1">[13]Rates!$E$289</definedName>
    <definedName name="_bng150">[14]Rates!$E$289</definedName>
    <definedName name="_bng200">[18]Rates!$E$282</definedName>
    <definedName name="_bng250">[18]Rates!$E$283</definedName>
    <definedName name="_cyt1" localSheetId="49">[19]Rates!$E$268</definedName>
    <definedName name="_cyt1" localSheetId="56">[19]Rates!$E$268</definedName>
    <definedName name="_cyt1" localSheetId="58">[19]Rates!$E$268</definedName>
    <definedName name="_cyt1" localSheetId="2">[9]Rates!$E$268</definedName>
    <definedName name="_cyt1">[2]Rates!$E$268</definedName>
    <definedName name="_dwm15" localSheetId="49">[17]Rates!$E$241</definedName>
    <definedName name="_dwm15" localSheetId="56">[17]Rates!$E$241</definedName>
    <definedName name="_dwm15" localSheetId="58">[17]Rates!$E$241</definedName>
    <definedName name="_dwm15" localSheetId="2">[13]Rates!$E$241</definedName>
    <definedName name="_dwm15" localSheetId="1">[13]Rates!$E$241</definedName>
    <definedName name="_dwm15">[14]Rates!$E$241</definedName>
    <definedName name="_dwm25" localSheetId="49">[17]Rates!$E$242</definedName>
    <definedName name="_dwm25" localSheetId="56">[17]Rates!$E$242</definedName>
    <definedName name="_dwm25" localSheetId="58">[17]Rates!$E$242</definedName>
    <definedName name="_dwm25" localSheetId="2">[13]Rates!$E$242</definedName>
    <definedName name="_dwm25" localSheetId="1">[13]Rates!$E$242</definedName>
    <definedName name="_dwm25">[14]Rates!$E$242</definedName>
    <definedName name="_dwm50" localSheetId="49">[17]Rates!$E$243</definedName>
    <definedName name="_dwm50" localSheetId="56">[17]Rates!$E$243</definedName>
    <definedName name="_dwm50" localSheetId="58">[17]Rates!$E$243</definedName>
    <definedName name="_dwm50" localSheetId="2">[13]Rates!$E$243</definedName>
    <definedName name="_dwm50" localSheetId="1">[13]Rates!$E$243</definedName>
    <definedName name="_dwm50">[14]Rates!$E$243</definedName>
    <definedName name="_fgv100" localSheetId="49">[17]Rates!$E$208</definedName>
    <definedName name="_fgv100" localSheetId="56">[17]Rates!$E$208</definedName>
    <definedName name="_fgv100" localSheetId="58">[17]Rates!$E$208</definedName>
    <definedName name="_fgv100" localSheetId="2">[13]Rates!$E$208</definedName>
    <definedName name="_fgv100" localSheetId="1">[13]Rates!$E$208</definedName>
    <definedName name="_fgv100">[14]Rates!$E$208</definedName>
    <definedName name="_Fill" localSheetId="11" hidden="1">#REF!</definedName>
    <definedName name="_Fill" localSheetId="13" hidden="1">#REF!</definedName>
    <definedName name="_Fill" localSheetId="15" hidden="1">#REF!</definedName>
    <definedName name="_Fill" localSheetId="16" hidden="1">#REF!</definedName>
    <definedName name="_Fill" localSheetId="18" hidden="1">#REF!</definedName>
    <definedName name="_Fill" localSheetId="20" hidden="1">#REF!</definedName>
    <definedName name="_Fill" localSheetId="22" hidden="1">#REF!</definedName>
    <definedName name="_Fill" localSheetId="24" hidden="1">#REF!</definedName>
    <definedName name="_Fill" localSheetId="25" hidden="1">#REF!</definedName>
    <definedName name="_Fill" localSheetId="27" hidden="1">#REF!</definedName>
    <definedName name="_Fill" localSheetId="29" hidden="1">#REF!</definedName>
    <definedName name="_Fill" localSheetId="31" hidden="1">#REF!</definedName>
    <definedName name="_Fill" localSheetId="33" hidden="1">#REF!</definedName>
    <definedName name="_Fill" localSheetId="34" hidden="1">#REF!</definedName>
    <definedName name="_Fill" localSheetId="36" hidden="1">#REF!</definedName>
    <definedName name="_Fill" localSheetId="38" hidden="1">#REF!</definedName>
    <definedName name="_Fill" localSheetId="39" hidden="1">#REF!</definedName>
    <definedName name="_Fill" localSheetId="4" hidden="1">#REF!</definedName>
    <definedName name="_Fill" localSheetId="41" hidden="1">#REF!</definedName>
    <definedName name="_Fill" localSheetId="43" hidden="1">#REF!</definedName>
    <definedName name="_Fill" localSheetId="45" hidden="1">#REF!</definedName>
    <definedName name="_Fill" localSheetId="47" hidden="1">#REF!</definedName>
    <definedName name="_Fill" localSheetId="48" hidden="1">#REF!</definedName>
    <definedName name="_Fill" localSheetId="49" hidden="1">#REF!</definedName>
    <definedName name="_Fill" localSheetId="50" hidden="1">#REF!</definedName>
    <definedName name="_Fill" localSheetId="52" hidden="1">#REF!</definedName>
    <definedName name="_Fill" localSheetId="53" hidden="1">#REF!</definedName>
    <definedName name="_Fill" localSheetId="54" hidden="1">#REF!</definedName>
    <definedName name="_Fill" localSheetId="55" hidden="1">#REF!</definedName>
    <definedName name="_Fill" localSheetId="56" hidden="1">#REF!</definedName>
    <definedName name="_Fill" localSheetId="57" hidden="1">#REF!</definedName>
    <definedName name="_Fill" localSheetId="58" hidden="1">#REF!</definedName>
    <definedName name="_Fill" localSheetId="59" hidden="1">#REF!</definedName>
    <definedName name="_Fill" localSheetId="6" hidden="1">#REF!</definedName>
    <definedName name="_Fill" localSheetId="0" hidden="1">#REF!</definedName>
    <definedName name="_Fill" localSheetId="7" hidden="1">#REF!</definedName>
    <definedName name="_Fill" localSheetId="9" hidden="1">#REF!</definedName>
    <definedName name="_Fill" localSheetId="1" hidden="1">#REF!</definedName>
    <definedName name="_Fill" hidden="1">#REF!</definedName>
    <definedName name="_xlnm._FilterDatabase" localSheetId="49" hidden="1">'49. Bill No. 8.1'!$A$12:$IU$124</definedName>
    <definedName name="_xlnm._FilterDatabase" localSheetId="56" hidden="1">'56. Bill No. 9'!$A$12:$IU$133</definedName>
    <definedName name="_xlnm._FilterDatabase" localSheetId="58" hidden="1">'58. Bill No.10'!$A$12:$IU$109</definedName>
    <definedName name="_fuf3" localSheetId="49">[17]Rates!$E$138</definedName>
    <definedName name="_fuf3" localSheetId="56">[17]Rates!$E$138</definedName>
    <definedName name="_fuf3" localSheetId="58">[17]Rates!$E$138</definedName>
    <definedName name="_fuf3" localSheetId="2">[13]Rates!$E$138</definedName>
    <definedName name="_fuf3" localSheetId="1">[13]Rates!$E$138</definedName>
    <definedName name="_fuf3">[14]Rates!$E$138</definedName>
    <definedName name="_gms100" localSheetId="49">[17]Rates!$E$41</definedName>
    <definedName name="_gms100" localSheetId="56">[17]Rates!$E$41</definedName>
    <definedName name="_gms100" localSheetId="58">[17]Rates!$E$41</definedName>
    <definedName name="_gms100" localSheetId="2">[13]Rates!$E$41</definedName>
    <definedName name="_gms100" localSheetId="1">[13]Rates!$E$41</definedName>
    <definedName name="_gms100">[14]Rates!$E$41</definedName>
    <definedName name="_gms15" localSheetId="49">[17]Rates!$E$37</definedName>
    <definedName name="_gms15" localSheetId="56">[17]Rates!$E$37</definedName>
    <definedName name="_gms15" localSheetId="58">[17]Rates!$E$37</definedName>
    <definedName name="_gms15" localSheetId="2">[13]Rates!$E$37</definedName>
    <definedName name="_gms15" localSheetId="1">[13]Rates!$E$37</definedName>
    <definedName name="_gms15">[14]Rates!$E$37</definedName>
    <definedName name="_gms25" localSheetId="49">[17]Rates!$E$38</definedName>
    <definedName name="_gms25" localSheetId="56">[17]Rates!$E$38</definedName>
    <definedName name="_gms25" localSheetId="58">[17]Rates!$E$38</definedName>
    <definedName name="_gms25" localSheetId="2">[13]Rates!$E$38</definedName>
    <definedName name="_gms25" localSheetId="1">[13]Rates!$E$38</definedName>
    <definedName name="_gms25">[14]Rates!$E$38</definedName>
    <definedName name="_gms40" localSheetId="49">[17]Rates!$E$39</definedName>
    <definedName name="_gms40" localSheetId="56">[17]Rates!$E$39</definedName>
    <definedName name="_gms40" localSheetId="58">[17]Rates!$E$39</definedName>
    <definedName name="_gms40" localSheetId="2">[13]Rates!$E$39</definedName>
    <definedName name="_gms40" localSheetId="1">[13]Rates!$E$39</definedName>
    <definedName name="_gms40">[14]Rates!$E$39</definedName>
    <definedName name="_hnt15" localSheetId="49">[19]Rates!$E$117</definedName>
    <definedName name="_hnt15" localSheetId="56">[19]Rates!$E$117</definedName>
    <definedName name="_hnt15" localSheetId="58">[19]Rates!$E$117</definedName>
    <definedName name="_hnt15" localSheetId="2">[9]Rates!$E$117</definedName>
    <definedName name="_hnt15">[2]Rates!$E$117</definedName>
    <definedName name="_hnt16" localSheetId="49">[9]Rates!$E$117</definedName>
    <definedName name="_hnt16" localSheetId="56">[9]Rates!$E$117</definedName>
    <definedName name="_hnt16" localSheetId="58">[9]Rates!$E$117</definedName>
    <definedName name="_hnt16">[2]Rates!$E$117</definedName>
    <definedName name="_hnt20" localSheetId="49">[19]Rates!$E$118</definedName>
    <definedName name="_hnt20" localSheetId="56">[19]Rates!$E$118</definedName>
    <definedName name="_hnt20" localSheetId="58">[19]Rates!$E$118</definedName>
    <definedName name="_hnt20" localSheetId="2">[9]Rates!$E$118</definedName>
    <definedName name="_hnt20">[2]Rates!$E$118</definedName>
    <definedName name="_hnt21" localSheetId="49">[9]Rates!$E$118</definedName>
    <definedName name="_hnt21" localSheetId="56">[9]Rates!$E$118</definedName>
    <definedName name="_hnt21" localSheetId="58">[9]Rates!$E$118</definedName>
    <definedName name="_hnt21">[2]Rates!$E$118</definedName>
    <definedName name="_hnt25" localSheetId="49">[19]Rates!$E$119</definedName>
    <definedName name="_hnt25" localSheetId="56">[19]Rates!$E$119</definedName>
    <definedName name="_hnt25" localSheetId="58">[19]Rates!$E$119</definedName>
    <definedName name="_hnt25" localSheetId="2">[9]Rates!$E$119</definedName>
    <definedName name="_hnt25">[2]Rates!$E$119</definedName>
    <definedName name="_hnt30" localSheetId="49">[16]Rates!$E$117</definedName>
    <definedName name="_hnt30" localSheetId="56">[16]Rates!$E$117</definedName>
    <definedName name="_hnt30" localSheetId="58">[16]Rates!$E$117</definedName>
    <definedName name="_hnt30" localSheetId="2">[5]Rates!$E$117</definedName>
    <definedName name="_hnt30">[2]Rates!$E$117</definedName>
    <definedName name="_hnt40" localSheetId="49">[9]Rates!$E$119</definedName>
    <definedName name="_hnt40" localSheetId="56">[9]Rates!$E$119</definedName>
    <definedName name="_hnt40" localSheetId="58">[9]Rates!$E$119</definedName>
    <definedName name="_hnt40">[2]Rates!$E$119</definedName>
    <definedName name="_Key1" localSheetId="11" hidden="1">#REF!</definedName>
    <definedName name="_Key1" localSheetId="13" hidden="1">#REF!</definedName>
    <definedName name="_Key1" localSheetId="15" hidden="1">#REF!</definedName>
    <definedName name="_Key1" localSheetId="16" hidden="1">#REF!</definedName>
    <definedName name="_Key1" localSheetId="18" hidden="1">#REF!</definedName>
    <definedName name="_Key1" localSheetId="20" hidden="1">#REF!</definedName>
    <definedName name="_Key1" localSheetId="22" hidden="1">#REF!</definedName>
    <definedName name="_Key1" localSheetId="24" hidden="1">#REF!</definedName>
    <definedName name="_Key1" localSheetId="25" hidden="1">#REF!</definedName>
    <definedName name="_Key1" localSheetId="27" hidden="1">#REF!</definedName>
    <definedName name="_Key1" localSheetId="29" hidden="1">#REF!</definedName>
    <definedName name="_Key1" localSheetId="31" hidden="1">#REF!</definedName>
    <definedName name="_Key1" localSheetId="33" hidden="1">#REF!</definedName>
    <definedName name="_Key1" localSheetId="34" hidden="1">#REF!</definedName>
    <definedName name="_Key1" localSheetId="36" hidden="1">#REF!</definedName>
    <definedName name="_Key1" localSheetId="38" hidden="1">#REF!</definedName>
    <definedName name="_Key1" localSheetId="39" hidden="1">#REF!</definedName>
    <definedName name="_Key1" localSheetId="4" hidden="1">#REF!</definedName>
    <definedName name="_Key1" localSheetId="41" hidden="1">#REF!</definedName>
    <definedName name="_Key1" localSheetId="43" hidden="1">#REF!</definedName>
    <definedName name="_Key1" localSheetId="45" hidden="1">#REF!</definedName>
    <definedName name="_Key1" localSheetId="47" hidden="1">#REF!</definedName>
    <definedName name="_Key1" localSheetId="48" hidden="1">#REF!</definedName>
    <definedName name="_Key1" localSheetId="49" hidden="1">#REF!</definedName>
    <definedName name="_Key1" localSheetId="50" hidden="1">#REF!</definedName>
    <definedName name="_Key1" localSheetId="52" hidden="1">#REF!</definedName>
    <definedName name="_Key1" localSheetId="53" hidden="1">#REF!</definedName>
    <definedName name="_Key1" localSheetId="54" hidden="1">#REF!</definedName>
    <definedName name="_Key1" localSheetId="55" hidden="1">#REF!</definedName>
    <definedName name="_Key1" localSheetId="56" hidden="1">#REF!</definedName>
    <definedName name="_Key1" localSheetId="57" hidden="1">#REF!</definedName>
    <definedName name="_Key1" localSheetId="58" hidden="1">#REF!</definedName>
    <definedName name="_Key1" localSheetId="59" hidden="1">#REF!</definedName>
    <definedName name="_Key1" localSheetId="6" hidden="1">#REF!</definedName>
    <definedName name="_Key1" localSheetId="0" hidden="1">#REF!</definedName>
    <definedName name="_Key1" localSheetId="7" hidden="1">#REF!</definedName>
    <definedName name="_Key1" localSheetId="9" hidden="1">#REF!</definedName>
    <definedName name="_Key1" localSheetId="1" hidden="1">#REF!</definedName>
    <definedName name="_Key1" hidden="1">#REF!</definedName>
    <definedName name="_Key2" localSheetId="11" hidden="1">#REF!</definedName>
    <definedName name="_Key2" localSheetId="13" hidden="1">#REF!</definedName>
    <definedName name="_Key2" localSheetId="15" hidden="1">#REF!</definedName>
    <definedName name="_Key2" localSheetId="16" hidden="1">#REF!</definedName>
    <definedName name="_Key2" localSheetId="18" hidden="1">#REF!</definedName>
    <definedName name="_Key2" localSheetId="20" hidden="1">#REF!</definedName>
    <definedName name="_Key2" localSheetId="22" hidden="1">#REF!</definedName>
    <definedName name="_Key2" localSheetId="24" hidden="1">#REF!</definedName>
    <definedName name="_Key2" localSheetId="25" hidden="1">#REF!</definedName>
    <definedName name="_Key2" localSheetId="27" hidden="1">#REF!</definedName>
    <definedName name="_Key2" localSheetId="29" hidden="1">#REF!</definedName>
    <definedName name="_Key2" localSheetId="31" hidden="1">#REF!</definedName>
    <definedName name="_Key2" localSheetId="33" hidden="1">#REF!</definedName>
    <definedName name="_Key2" localSheetId="34" hidden="1">#REF!</definedName>
    <definedName name="_Key2" localSheetId="36" hidden="1">#REF!</definedName>
    <definedName name="_Key2" localSheetId="38" hidden="1">#REF!</definedName>
    <definedName name="_Key2" localSheetId="39" hidden="1">#REF!</definedName>
    <definedName name="_Key2" localSheetId="4" hidden="1">#REF!</definedName>
    <definedName name="_Key2" localSheetId="41" hidden="1">#REF!</definedName>
    <definedName name="_Key2" localSheetId="43" hidden="1">#REF!</definedName>
    <definedName name="_Key2" localSheetId="45" hidden="1">#REF!</definedName>
    <definedName name="_Key2" localSheetId="47" hidden="1">#REF!</definedName>
    <definedName name="_Key2" localSheetId="48" hidden="1">#REF!</definedName>
    <definedName name="_Key2" localSheetId="49" hidden="1">#REF!</definedName>
    <definedName name="_Key2" localSheetId="50" hidden="1">#REF!</definedName>
    <definedName name="_Key2" localSheetId="52" hidden="1">#REF!</definedName>
    <definedName name="_Key2" localSheetId="54" hidden="1">#REF!</definedName>
    <definedName name="_Key2" localSheetId="55" hidden="1">#REF!</definedName>
    <definedName name="_Key2" localSheetId="56" hidden="1">#REF!</definedName>
    <definedName name="_Key2" localSheetId="57" hidden="1">#REF!</definedName>
    <definedName name="_Key2" localSheetId="58" hidden="1">#REF!</definedName>
    <definedName name="_Key2" localSheetId="59" hidden="1">#REF!</definedName>
    <definedName name="_Key2" localSheetId="6" hidden="1">#REF!</definedName>
    <definedName name="_Key2" localSheetId="0" hidden="1">#REF!</definedName>
    <definedName name="_Key2" localSheetId="7" hidden="1">#REF!</definedName>
    <definedName name="_Key2" localSheetId="9" hidden="1">#REF!</definedName>
    <definedName name="_Key2" localSheetId="1" hidden="1">#REF!</definedName>
    <definedName name="_Key2" hidden="1">#REF!</definedName>
    <definedName name="_nk" localSheetId="49">[13]Rates!$E$241</definedName>
    <definedName name="_nk" localSheetId="56">[13]Rates!$E$241</definedName>
    <definedName name="_nk" localSheetId="58">[13]Rates!$E$241</definedName>
    <definedName name="_nk">[14]Rates!$E$241</definedName>
    <definedName name="_opj" localSheetId="11">#REF!</definedName>
    <definedName name="_opj" localSheetId="13">#REF!</definedName>
    <definedName name="_opj" localSheetId="15">#REF!</definedName>
    <definedName name="_opj" localSheetId="16">#REF!</definedName>
    <definedName name="_opj" localSheetId="18">#REF!</definedName>
    <definedName name="_opj" localSheetId="20">#REF!</definedName>
    <definedName name="_opj" localSheetId="22">#REF!</definedName>
    <definedName name="_opj" localSheetId="24">#REF!</definedName>
    <definedName name="_opj" localSheetId="25">#REF!</definedName>
    <definedName name="_opj" localSheetId="27">#REF!</definedName>
    <definedName name="_opj" localSheetId="29">#REF!</definedName>
    <definedName name="_opj" localSheetId="31">#REF!</definedName>
    <definedName name="_opj" localSheetId="33">#REF!</definedName>
    <definedName name="_opj" localSheetId="34">#REF!</definedName>
    <definedName name="_opj" localSheetId="36">#REF!</definedName>
    <definedName name="_opj" localSheetId="38">#REF!</definedName>
    <definedName name="_opj" localSheetId="39">#REF!</definedName>
    <definedName name="_opj" localSheetId="4">#REF!</definedName>
    <definedName name="_opj" localSheetId="41">#REF!</definedName>
    <definedName name="_opj" localSheetId="43">#REF!</definedName>
    <definedName name="_opj" localSheetId="45">#REF!</definedName>
    <definedName name="_opj" localSheetId="47">#REF!</definedName>
    <definedName name="_opj" localSheetId="48">#REF!</definedName>
    <definedName name="_opj" localSheetId="49">#REF!</definedName>
    <definedName name="_opj" localSheetId="50">#REF!</definedName>
    <definedName name="_opj" localSheetId="52">#REF!</definedName>
    <definedName name="_opj" localSheetId="53">#REF!</definedName>
    <definedName name="_opj" localSheetId="54">#REF!</definedName>
    <definedName name="_opj" localSheetId="55">#REF!</definedName>
    <definedName name="_opj" localSheetId="56">#REF!</definedName>
    <definedName name="_opj" localSheetId="57">#REF!</definedName>
    <definedName name="_opj" localSheetId="58">#REF!</definedName>
    <definedName name="_opj" localSheetId="59">#REF!</definedName>
    <definedName name="_opj" localSheetId="6">#REF!</definedName>
    <definedName name="_opj" localSheetId="0">#REF!</definedName>
    <definedName name="_opj" localSheetId="7">#REF!</definedName>
    <definedName name="_opj" localSheetId="9">#REF!</definedName>
    <definedName name="_opj">#REF!</definedName>
    <definedName name="_Order1" hidden="1">255</definedName>
    <definedName name="_Order2" hidden="1">255</definedName>
    <definedName name="_pcp200" localSheetId="49">[17]Rates!$E$51</definedName>
    <definedName name="_pcp200" localSheetId="56">[17]Rates!$E$51</definedName>
    <definedName name="_pcp200" localSheetId="58">[17]Rates!$E$51</definedName>
    <definedName name="_pcp200" localSheetId="2">[13]Rates!$E$51</definedName>
    <definedName name="_pcp200" localSheetId="1">[13]Rates!$E$51</definedName>
    <definedName name="_pcp200">[14]Rates!$E$51</definedName>
    <definedName name="_PV3" localSheetId="49">[13]Rates!$E$123</definedName>
    <definedName name="_PV3" localSheetId="56">[13]Rates!$E$123</definedName>
    <definedName name="_PV3" localSheetId="58">[13]Rates!$E$123</definedName>
    <definedName name="_PV3">[14]Rates!$E$123</definedName>
    <definedName name="_pwm15" localSheetId="49">[17]Rates!$E$244</definedName>
    <definedName name="_pwm15" localSheetId="56">[17]Rates!$E$244</definedName>
    <definedName name="_pwm15" localSheetId="58">[17]Rates!$E$244</definedName>
    <definedName name="_pwm15" localSheetId="2">[13]Rates!$E$244</definedName>
    <definedName name="_pwm15" localSheetId="1">[13]Rates!$E$244</definedName>
    <definedName name="_pwm15">[14]Rates!$E$244</definedName>
    <definedName name="_pwm25" localSheetId="49">[17]Rates!$E$245</definedName>
    <definedName name="_pwm25" localSheetId="56">[17]Rates!$E$245</definedName>
    <definedName name="_pwm25" localSheetId="58">[17]Rates!$E$245</definedName>
    <definedName name="_pwm25" localSheetId="2">[13]Rates!$E$245</definedName>
    <definedName name="_pwm25" localSheetId="1">[13]Rates!$E$245</definedName>
    <definedName name="_pwm25">[14]Rates!$E$245</definedName>
    <definedName name="_pwm50" localSheetId="49">[17]Rates!$E$246</definedName>
    <definedName name="_pwm50" localSheetId="56">[17]Rates!$E$246</definedName>
    <definedName name="_pwm50" localSheetId="58">[17]Rates!$E$246</definedName>
    <definedName name="_pwm50" localSheetId="2">[13]Rates!$E$246</definedName>
    <definedName name="_pwm50" localSheetId="1">[13]Rates!$E$246</definedName>
    <definedName name="_pwm50">[14]Rates!$E$246</definedName>
    <definedName name="_rec2" localSheetId="49">'[20]IPC-55SUMWORK'!$A$1:$R$37</definedName>
    <definedName name="_rec2" localSheetId="56">'[20]IPC-55SUMWORK'!$A$1:$R$37</definedName>
    <definedName name="_rec2" localSheetId="58">'[20]IPC-55SUMWORK'!$A$1:$R$37</definedName>
    <definedName name="_rec2">'[21]IPC-55SUMWORK'!$A$1:$R$37</definedName>
    <definedName name="_sav25" localSheetId="49">[22]Rates!$E$220</definedName>
    <definedName name="_sav25" localSheetId="56">[22]Rates!$E$220</definedName>
    <definedName name="_sav25" localSheetId="58">[22]Rates!$E$220</definedName>
    <definedName name="_sav25" localSheetId="2">[23]Rates!$E$220</definedName>
    <definedName name="_sav25" localSheetId="1">[23]Rates!$E$220</definedName>
    <definedName name="_sav25">[23]Rates!$E$220</definedName>
    <definedName name="_Sort" localSheetId="11" hidden="1">#REF!</definedName>
    <definedName name="_Sort" localSheetId="13" hidden="1">#REF!</definedName>
    <definedName name="_Sort" localSheetId="15" hidden="1">#REF!</definedName>
    <definedName name="_Sort" localSheetId="16" hidden="1">#REF!</definedName>
    <definedName name="_Sort" localSheetId="18" hidden="1">#REF!</definedName>
    <definedName name="_Sort" localSheetId="20" hidden="1">#REF!</definedName>
    <definedName name="_Sort" localSheetId="22" hidden="1">#REF!</definedName>
    <definedName name="_Sort" localSheetId="24" hidden="1">#REF!</definedName>
    <definedName name="_Sort" localSheetId="25" hidden="1">#REF!</definedName>
    <definedName name="_Sort" localSheetId="27" hidden="1">#REF!</definedName>
    <definedName name="_Sort" localSheetId="29" hidden="1">#REF!</definedName>
    <definedName name="_Sort" localSheetId="31" hidden="1">#REF!</definedName>
    <definedName name="_Sort" localSheetId="33" hidden="1">#REF!</definedName>
    <definedName name="_Sort" localSheetId="34" hidden="1">#REF!</definedName>
    <definedName name="_Sort" localSheetId="36" hidden="1">#REF!</definedName>
    <definedName name="_Sort" localSheetId="38" hidden="1">#REF!</definedName>
    <definedName name="_Sort" localSheetId="39" hidden="1">#REF!</definedName>
    <definedName name="_Sort" localSheetId="4" hidden="1">#REF!</definedName>
    <definedName name="_Sort" localSheetId="41" hidden="1">#REF!</definedName>
    <definedName name="_Sort" localSheetId="43" hidden="1">#REF!</definedName>
    <definedName name="_Sort" localSheetId="45" hidden="1">#REF!</definedName>
    <definedName name="_Sort" localSheetId="47" hidden="1">#REF!</definedName>
    <definedName name="_Sort" localSheetId="48" hidden="1">#REF!</definedName>
    <definedName name="_Sort" localSheetId="49" hidden="1">#REF!</definedName>
    <definedName name="_Sort" localSheetId="50" hidden="1">#REF!</definedName>
    <definedName name="_Sort" localSheetId="52" hidden="1">#REF!</definedName>
    <definedName name="_Sort" localSheetId="53" hidden="1">#REF!</definedName>
    <definedName name="_Sort" localSheetId="54" hidden="1">#REF!</definedName>
    <definedName name="_Sort" localSheetId="55" hidden="1">#REF!</definedName>
    <definedName name="_Sort" localSheetId="56" hidden="1">#REF!</definedName>
    <definedName name="_Sort" localSheetId="57" hidden="1">#REF!</definedName>
    <definedName name="_Sort" localSheetId="58" hidden="1">#REF!</definedName>
    <definedName name="_Sort" localSheetId="59" hidden="1">#REF!</definedName>
    <definedName name="_Sort" localSheetId="6" hidden="1">#REF!</definedName>
    <definedName name="_Sort" localSheetId="0" hidden="1">#REF!</definedName>
    <definedName name="_Sort" localSheetId="7" hidden="1">#REF!</definedName>
    <definedName name="_Sort" localSheetId="9" hidden="1">#REF!</definedName>
    <definedName name="_Sort" localSheetId="1" hidden="1">#REF!</definedName>
    <definedName name="_Sort" hidden="1">#REF!</definedName>
    <definedName name="_tgv100" localSheetId="49">[17]Rates!$E$220</definedName>
    <definedName name="_tgv100" localSheetId="56">[17]Rates!$E$220</definedName>
    <definedName name="_tgv100" localSheetId="58">[17]Rates!$E$220</definedName>
    <definedName name="_tgv100" localSheetId="2">[13]Rates!$E$220</definedName>
    <definedName name="_tgv100" localSheetId="1">[13]Rates!$E$220</definedName>
    <definedName name="_tgv100">[14]Rates!$E$220</definedName>
    <definedName name="_tgv25" localSheetId="49">[17]Rates!$E$218</definedName>
    <definedName name="_tgv25" localSheetId="56">[17]Rates!$E$218</definedName>
    <definedName name="_tgv25" localSheetId="58">[17]Rates!$E$218</definedName>
    <definedName name="_tgv25" localSheetId="2">[13]Rates!$E$218</definedName>
    <definedName name="_tgv25" localSheetId="1">[13]Rates!$E$218</definedName>
    <definedName name="_tgv25">[14]Rates!$E$218</definedName>
    <definedName name="_tgv40" localSheetId="49">[17]Rates!$E$219</definedName>
    <definedName name="_tgv40" localSheetId="56">[17]Rates!$E$219</definedName>
    <definedName name="_tgv40" localSheetId="58">[17]Rates!$E$219</definedName>
    <definedName name="_tgv40" localSheetId="2">[13]Rates!$E$219</definedName>
    <definedName name="_tgv40" localSheetId="1">[13]Rates!$E$219</definedName>
    <definedName name="_tgv40">[14]Rates!$E$219</definedName>
    <definedName name="_wmc1" localSheetId="49">[17]Rates!$E$189</definedName>
    <definedName name="_wmc1" localSheetId="56">[17]Rates!$E$189</definedName>
    <definedName name="_wmc1" localSheetId="58">[17]Rates!$E$189</definedName>
    <definedName name="_wmc1" localSheetId="2">[13]Rates!$E$189</definedName>
    <definedName name="_wmc1" localSheetId="1">[13]Rates!$E$189</definedName>
    <definedName name="_wmc1">[14]Rates!$E$189</definedName>
    <definedName name="A" localSheetId="11">{#N/A,#N/A,FALSE,"Finanzplan";#N/A,#N/A,FALSE,"Bilanz";#N/A,#N/A,FALSE,"GuV"}</definedName>
    <definedName name="A" localSheetId="13">{#N/A,#N/A,FALSE,"Finanzplan";#N/A,#N/A,FALSE,"Bilanz";#N/A,#N/A,FALSE,"GuV"}</definedName>
    <definedName name="A" localSheetId="15">{#N/A,#N/A,FALSE,"Finanzplan";#N/A,#N/A,FALSE,"Bilanz";#N/A,#N/A,FALSE,"GuV"}</definedName>
    <definedName name="A" localSheetId="16">{#N/A,#N/A,FALSE,"Finanzplan";#N/A,#N/A,FALSE,"Bilanz";#N/A,#N/A,FALSE,"GuV"}</definedName>
    <definedName name="A" localSheetId="17">{#N/A,#N/A,FALSE,"Finanzplan";#N/A,#N/A,FALSE,"Bilanz";#N/A,#N/A,FALSE,"GuV"}</definedName>
    <definedName name="A" localSheetId="18">{#N/A,#N/A,FALSE,"Finanzplan";#N/A,#N/A,FALSE,"Bilanz";#N/A,#N/A,FALSE,"GuV"}</definedName>
    <definedName name="A" localSheetId="20">{#N/A,#N/A,FALSE,"Finanzplan";#N/A,#N/A,FALSE,"Bilanz";#N/A,#N/A,FALSE,"GuV"}</definedName>
    <definedName name="A" localSheetId="22">{#N/A,#N/A,FALSE,"Finanzplan";#N/A,#N/A,FALSE,"Bilanz";#N/A,#N/A,FALSE,"GuV"}</definedName>
    <definedName name="A" localSheetId="24">{#N/A,#N/A,FALSE,"Finanzplan";#N/A,#N/A,FALSE,"Bilanz";#N/A,#N/A,FALSE,"GuV"}</definedName>
    <definedName name="A" localSheetId="25">{#N/A,#N/A,FALSE,"Finanzplan";#N/A,#N/A,FALSE,"Bilanz";#N/A,#N/A,FALSE,"GuV"}</definedName>
    <definedName name="A" localSheetId="26">{#N/A,#N/A,FALSE,"Finanzplan";#N/A,#N/A,FALSE,"Bilanz";#N/A,#N/A,FALSE,"GuV"}</definedName>
    <definedName name="A" localSheetId="27">{#N/A,#N/A,FALSE,"Finanzplan";#N/A,#N/A,FALSE,"Bilanz";#N/A,#N/A,FALSE,"GuV"}</definedName>
    <definedName name="A" localSheetId="29">{#N/A,#N/A,FALSE,"Finanzplan";#N/A,#N/A,FALSE,"Bilanz";#N/A,#N/A,FALSE,"GuV"}</definedName>
    <definedName name="A" localSheetId="3">{#N/A,#N/A,FALSE,"Finanzplan";#N/A,#N/A,FALSE,"Bilanz";#N/A,#N/A,FALSE,"GuV"}</definedName>
    <definedName name="A" localSheetId="31">{#N/A,#N/A,FALSE,"Finanzplan";#N/A,#N/A,FALSE,"Bilanz";#N/A,#N/A,FALSE,"GuV"}</definedName>
    <definedName name="A" localSheetId="33">{#N/A,#N/A,FALSE,"Finanzplan";#N/A,#N/A,FALSE,"Bilanz";#N/A,#N/A,FALSE,"GuV"}</definedName>
    <definedName name="A" localSheetId="34">{#N/A,#N/A,FALSE,"Finanzplan";#N/A,#N/A,FALSE,"Bilanz";#N/A,#N/A,FALSE,"GuV"}</definedName>
    <definedName name="A" localSheetId="36">{#N/A,#N/A,FALSE,"Finanzplan";#N/A,#N/A,FALSE,"Bilanz";#N/A,#N/A,FALSE,"GuV"}</definedName>
    <definedName name="A" localSheetId="38">{#N/A,#N/A,FALSE,"Finanzplan";#N/A,#N/A,FALSE,"Bilanz";#N/A,#N/A,FALSE,"GuV"}</definedName>
    <definedName name="A" localSheetId="39">{#N/A,#N/A,FALSE,"Finanzplan";#N/A,#N/A,FALSE,"Bilanz";#N/A,#N/A,FALSE,"GuV"}</definedName>
    <definedName name="A" localSheetId="4">{#N/A,#N/A,FALSE,"Finanzplan";#N/A,#N/A,FALSE,"Bilanz";#N/A,#N/A,FALSE,"GuV"}</definedName>
    <definedName name="A" localSheetId="41">{#N/A,#N/A,FALSE,"Finanzplan";#N/A,#N/A,FALSE,"Bilanz";#N/A,#N/A,FALSE,"GuV"}</definedName>
    <definedName name="A" localSheetId="43">{#N/A,#N/A,FALSE,"Finanzplan";#N/A,#N/A,FALSE,"Bilanz";#N/A,#N/A,FALSE,"GuV"}</definedName>
    <definedName name="A" localSheetId="45">{#N/A,#N/A,FALSE,"Finanzplan";#N/A,#N/A,FALSE,"Bilanz";#N/A,#N/A,FALSE,"GuV"}</definedName>
    <definedName name="A" localSheetId="47">{#N/A,#N/A,FALSE,"Finanzplan";#N/A,#N/A,FALSE,"Bilanz";#N/A,#N/A,FALSE,"GuV"}</definedName>
    <definedName name="A" localSheetId="48">{#N/A,#N/A,FALSE,"Finanzplan";#N/A,#N/A,FALSE,"Bilanz";#N/A,#N/A,FALSE,"GuV"}</definedName>
    <definedName name="A" localSheetId="49">{#N/A,#N/A,FALSE,"Finanzplan";#N/A,#N/A,FALSE,"Bilanz";#N/A,#N/A,FALSE,"GuV"}</definedName>
    <definedName name="A" localSheetId="50">{#N/A,#N/A,FALSE,"Finanzplan";#N/A,#N/A,FALSE,"Bilanz";#N/A,#N/A,FALSE,"GuV"}</definedName>
    <definedName name="A" localSheetId="52">{#N/A,#N/A,FALSE,"Finanzplan";#N/A,#N/A,FALSE,"Bilanz";#N/A,#N/A,FALSE,"GuV"}</definedName>
    <definedName name="A" localSheetId="53">{#N/A,#N/A,FALSE,"Finanzplan";#N/A,#N/A,FALSE,"Bilanz";#N/A,#N/A,FALSE,"GuV"}</definedName>
    <definedName name="A" localSheetId="54">{#N/A,#N/A,FALSE,"Finanzplan";#N/A,#N/A,FALSE,"Bilanz";#N/A,#N/A,FALSE,"GuV"}</definedName>
    <definedName name="A" localSheetId="55">{#N/A,#N/A,FALSE,"Finanzplan";#N/A,#N/A,FALSE,"Bilanz";#N/A,#N/A,FALSE,"GuV"}</definedName>
    <definedName name="A" localSheetId="56">{#N/A,#N/A,FALSE,"Finanzplan";#N/A,#N/A,FALSE,"Bilanz";#N/A,#N/A,FALSE,"GuV"}</definedName>
    <definedName name="A" localSheetId="57">{#N/A,#N/A,FALSE,"Finanzplan";#N/A,#N/A,FALSE,"Bilanz";#N/A,#N/A,FALSE,"GuV"}</definedName>
    <definedName name="A" localSheetId="58">{#N/A,#N/A,FALSE,"Finanzplan";#N/A,#N/A,FALSE,"Bilanz";#N/A,#N/A,FALSE,"GuV"}</definedName>
    <definedName name="A" localSheetId="59">{#N/A,#N/A,FALSE,"Finanzplan";#N/A,#N/A,FALSE,"Bilanz";#N/A,#N/A,FALSE,"GuV"}</definedName>
    <definedName name="A" localSheetId="6">{#N/A,#N/A,FALSE,"Finanzplan";#N/A,#N/A,FALSE,"Bilanz";#N/A,#N/A,FALSE,"GuV"}</definedName>
    <definedName name="A" localSheetId="0">{#N/A,#N/A,FALSE,"Finanzplan";#N/A,#N/A,FALSE,"Bilanz";#N/A,#N/A,FALSE,"GuV"}</definedName>
    <definedName name="A" localSheetId="7">{#N/A,#N/A,FALSE,"Finanzplan";#N/A,#N/A,FALSE,"Bilanz";#N/A,#N/A,FALSE,"GuV"}</definedName>
    <definedName name="A" localSheetId="9">{#N/A,#N/A,FALSE,"Finanzplan";#N/A,#N/A,FALSE,"Bilanz";#N/A,#N/A,FALSE,"GuV"}</definedName>
    <definedName name="A">{#N/A,#N/A,FALSE,"Finanzplan";#N/A,#N/A,FALSE,"Bilanz";#N/A,#N/A,FALSE,"GuV"}</definedName>
    <definedName name="AA" localSheetId="11">#REF!</definedName>
    <definedName name="AA" localSheetId="13">#REF!</definedName>
    <definedName name="AA" localSheetId="15">#REF!</definedName>
    <definedName name="AA" localSheetId="16">#REF!</definedName>
    <definedName name="AA" localSheetId="18">#REF!</definedName>
    <definedName name="AA" localSheetId="20">#REF!</definedName>
    <definedName name="AA" localSheetId="22">#REF!</definedName>
    <definedName name="AA" localSheetId="24">#REF!</definedName>
    <definedName name="AA" localSheetId="25">#REF!</definedName>
    <definedName name="AA" localSheetId="27">#REF!</definedName>
    <definedName name="AA" localSheetId="29">#REF!</definedName>
    <definedName name="AA" localSheetId="31">#REF!</definedName>
    <definedName name="AA" localSheetId="33">#REF!</definedName>
    <definedName name="AA" localSheetId="34">#REF!</definedName>
    <definedName name="AA" localSheetId="36">#REF!</definedName>
    <definedName name="AA" localSheetId="38">#REF!</definedName>
    <definedName name="AA" localSheetId="39">#REF!</definedName>
    <definedName name="AA" localSheetId="4">#REF!</definedName>
    <definedName name="AA" localSheetId="41">#REF!</definedName>
    <definedName name="AA" localSheetId="43">#REF!</definedName>
    <definedName name="AA" localSheetId="45">#REF!</definedName>
    <definedName name="AA" localSheetId="47">#REF!</definedName>
    <definedName name="AA" localSheetId="48">#REF!</definedName>
    <definedName name="AA" localSheetId="49">#REF!</definedName>
    <definedName name="AA" localSheetId="50">#REF!</definedName>
    <definedName name="AA" localSheetId="52">#REF!</definedName>
    <definedName name="AA" localSheetId="53">#REF!</definedName>
    <definedName name="AA" localSheetId="54">#REF!</definedName>
    <definedName name="AA" localSheetId="55">#REF!</definedName>
    <definedName name="AA" localSheetId="56">#REF!</definedName>
    <definedName name="AA" localSheetId="57">#REF!</definedName>
    <definedName name="AA" localSheetId="58">#REF!</definedName>
    <definedName name="AA" localSheetId="59">#REF!</definedName>
    <definedName name="AA" localSheetId="6">#REF!</definedName>
    <definedName name="AA" localSheetId="0">#REF!</definedName>
    <definedName name="AA" localSheetId="7">#REF!</definedName>
    <definedName name="AA" localSheetId="9">#REF!</definedName>
    <definedName name="AA" localSheetId="1">#REF!</definedName>
    <definedName name="AA">#REF!</definedName>
    <definedName name="AccountList" localSheetId="11">#REF!</definedName>
    <definedName name="AccountList" localSheetId="13">#REF!</definedName>
    <definedName name="AccountList" localSheetId="15">#REF!</definedName>
    <definedName name="AccountList" localSheetId="16">#REF!</definedName>
    <definedName name="AccountList" localSheetId="18">#REF!</definedName>
    <definedName name="AccountList" localSheetId="20">#REF!</definedName>
    <definedName name="AccountList" localSheetId="22">#REF!</definedName>
    <definedName name="AccountList" localSheetId="24">#REF!</definedName>
    <definedName name="AccountList" localSheetId="25">#REF!</definedName>
    <definedName name="AccountList" localSheetId="27">#REF!</definedName>
    <definedName name="AccountList" localSheetId="29">#REF!</definedName>
    <definedName name="AccountList" localSheetId="31">#REF!</definedName>
    <definedName name="AccountList" localSheetId="33">#REF!</definedName>
    <definedName name="AccountList" localSheetId="34">#REF!</definedName>
    <definedName name="AccountList" localSheetId="36">#REF!</definedName>
    <definedName name="AccountList" localSheetId="38">#REF!</definedName>
    <definedName name="AccountList" localSheetId="39">#REF!</definedName>
    <definedName name="AccountList" localSheetId="4">#REF!</definedName>
    <definedName name="AccountList" localSheetId="41">#REF!</definedName>
    <definedName name="AccountList" localSheetId="43">#REF!</definedName>
    <definedName name="AccountList" localSheetId="45">#REF!</definedName>
    <definedName name="AccountList" localSheetId="47">#REF!</definedName>
    <definedName name="AccountList" localSheetId="48">#REF!</definedName>
    <definedName name="AccountList" localSheetId="49">#REF!</definedName>
    <definedName name="AccountList" localSheetId="50">#REF!</definedName>
    <definedName name="AccountList" localSheetId="52">#REF!</definedName>
    <definedName name="AccountList" localSheetId="54">#REF!</definedName>
    <definedName name="AccountList" localSheetId="55">#REF!</definedName>
    <definedName name="AccountList" localSheetId="56">#REF!</definedName>
    <definedName name="AccountList" localSheetId="57">#REF!</definedName>
    <definedName name="AccountList" localSheetId="58">#REF!</definedName>
    <definedName name="AccountList" localSheetId="59">#REF!</definedName>
    <definedName name="AccountList" localSheetId="6">#REF!</definedName>
    <definedName name="AccountList" localSheetId="0">#REF!</definedName>
    <definedName name="AccountList" localSheetId="7">#REF!</definedName>
    <definedName name="AccountList" localSheetId="9">#REF!</definedName>
    <definedName name="AccountList" localSheetId="1">#REF!</definedName>
    <definedName name="AccountList">#REF!</definedName>
    <definedName name="add" localSheetId="49">[17]Rates!$J$6</definedName>
    <definedName name="add" localSheetId="56">[17]Rates!$J$6</definedName>
    <definedName name="add" localSheetId="58">[17]Rates!$J$6</definedName>
    <definedName name="add" localSheetId="2">[13]Rates!$J$6</definedName>
    <definedName name="add" localSheetId="1">[13]Rates!$J$6</definedName>
    <definedName name="add">[14]Rates!$J$6</definedName>
    <definedName name="bghg">[11]Rates!$E$282</definedName>
    <definedName name="bzp" localSheetId="49">[22]Rates!$E$312</definedName>
    <definedName name="bzp" localSheetId="56">[22]Rates!$E$312</definedName>
    <definedName name="bzp" localSheetId="58">[22]Rates!$E$312</definedName>
    <definedName name="bzp" localSheetId="2">[23]Rates!$E$312</definedName>
    <definedName name="bzp" localSheetId="1">[23]Rates!$E$312</definedName>
    <definedName name="bzp">[23]Rates!$E$312</definedName>
    <definedName name="ccc" localSheetId="49">[5]Rates!$E$117</definedName>
    <definedName name="ccc" localSheetId="56">[5]Rates!$E$117</definedName>
    <definedName name="ccc" localSheetId="58">[5]Rates!$E$117</definedName>
    <definedName name="ccc">[2]Rates!$E$117</definedName>
    <definedName name="cmass" localSheetId="49">[19]Rates!$E$123</definedName>
    <definedName name="cmass" localSheetId="56">[19]Rates!$E$123</definedName>
    <definedName name="cmass" localSheetId="58">[19]Rates!$E$123</definedName>
    <definedName name="cmass" localSheetId="2">[9]Rates!$E$123</definedName>
    <definedName name="cmass">[2]Rates!$E$123</definedName>
    <definedName name="cock15" localSheetId="49">[17]Rates!$E$202</definedName>
    <definedName name="cock15" localSheetId="56">[17]Rates!$E$202</definedName>
    <definedName name="cock15" localSheetId="58">[17]Rates!$E$202</definedName>
    <definedName name="cock15" localSheetId="2">[13]Rates!$E$202</definedName>
    <definedName name="cock15" localSheetId="1">[13]Rates!$E$202</definedName>
    <definedName name="cock15">[14]Rates!$E$202</definedName>
    <definedName name="cock25" localSheetId="49">[17]Rates!$E$203</definedName>
    <definedName name="cock25" localSheetId="56">[17]Rates!$E$203</definedName>
    <definedName name="cock25" localSheetId="58">[17]Rates!$E$203</definedName>
    <definedName name="cock25" localSheetId="2">[13]Rates!$E$203</definedName>
    <definedName name="cock25" localSheetId="1">[13]Rates!$E$203</definedName>
    <definedName name="cock25">[14]Rates!$E$203</definedName>
    <definedName name="cock50" localSheetId="49">[17]Rates!$E$204</definedName>
    <definedName name="cock50" localSheetId="56">[17]Rates!$E$204</definedName>
    <definedName name="cock50" localSheetId="58">[17]Rates!$E$204</definedName>
    <definedName name="cock50" localSheetId="2">[13]Rates!$E$204</definedName>
    <definedName name="cock50" localSheetId="1">[13]Rates!$E$204</definedName>
    <definedName name="cock50">[14]Rates!$E$204</definedName>
    <definedName name="cpier" localSheetId="49">[19]Rates!$E$126</definedName>
    <definedName name="cpier" localSheetId="56">[19]Rates!$E$126</definedName>
    <definedName name="cpier" localSheetId="58">[19]Rates!$E$126</definedName>
    <definedName name="cpier" localSheetId="2">[9]Rates!$E$126</definedName>
    <definedName name="cpier">[2]Rates!$E$126</definedName>
    <definedName name="cslab" localSheetId="49">[17]Rates!$E$124</definedName>
    <definedName name="cslab" localSheetId="56">[17]Rates!$E$124</definedName>
    <definedName name="cslab" localSheetId="58">[17]Rates!$E$124</definedName>
    <definedName name="cslab" localSheetId="2">[13]Rates!$E$124</definedName>
    <definedName name="cslab" localSheetId="1">[13]Rates!$E$124</definedName>
    <definedName name="cslab">[14]Rates!$E$124</definedName>
    <definedName name="csus">[3]Rates!$E$128</definedName>
    <definedName name="curve" localSheetId="49">[19]Rates!$E$127</definedName>
    <definedName name="curve" localSheetId="56">[19]Rates!$E$127</definedName>
    <definedName name="curve" localSheetId="58">[19]Rates!$E$127</definedName>
    <definedName name="curve" localSheetId="2">[9]Rates!$E$127</definedName>
    <definedName name="curve">[2]Rates!$E$127</definedName>
    <definedName name="cwall">[3]Rates!$E$125</definedName>
    <definedName name="cytz1" localSheetId="49">[17]Rates!$E$273</definedName>
    <definedName name="cytz1" localSheetId="56">[17]Rates!$E$273</definedName>
    <definedName name="cytz1" localSheetId="58">[17]Rates!$E$273</definedName>
    <definedName name="cytz1" localSheetId="2">[13]Rates!$E$273</definedName>
    <definedName name="cytz1" localSheetId="1">[13]Rates!$E$273</definedName>
    <definedName name="cytz1">[14]Rates!$E$273</definedName>
    <definedName name="d">[24]Rates!$J$9</definedName>
    <definedName name="ddd" localSheetId="49">[5]Rates!$E$118</definedName>
    <definedName name="ddd" localSheetId="56">[5]Rates!$E$118</definedName>
    <definedName name="ddd" localSheetId="58">[5]Rates!$E$118</definedName>
    <definedName name="ddd">[2]Rates!$E$118</definedName>
    <definedName name="DF" localSheetId="11">#REF!</definedName>
    <definedName name="DF" localSheetId="13">#REF!</definedName>
    <definedName name="DF" localSheetId="15">#REF!</definedName>
    <definedName name="DF" localSheetId="16">#REF!</definedName>
    <definedName name="DF" localSheetId="18">#REF!</definedName>
    <definedName name="DF" localSheetId="20">#REF!</definedName>
    <definedName name="DF" localSheetId="22">#REF!</definedName>
    <definedName name="DF" localSheetId="24">#REF!</definedName>
    <definedName name="DF" localSheetId="25">#REF!</definedName>
    <definedName name="DF" localSheetId="27">#REF!</definedName>
    <definedName name="DF" localSheetId="29">#REF!</definedName>
    <definedName name="DF" localSheetId="31">#REF!</definedName>
    <definedName name="DF" localSheetId="33">#REF!</definedName>
    <definedName name="DF" localSheetId="34">#REF!</definedName>
    <definedName name="DF" localSheetId="36">#REF!</definedName>
    <definedName name="DF" localSheetId="38">#REF!</definedName>
    <definedName name="DF" localSheetId="39">#REF!</definedName>
    <definedName name="DF" localSheetId="4">#REF!</definedName>
    <definedName name="DF" localSheetId="41">#REF!</definedName>
    <definedName name="DF" localSheetId="43">#REF!</definedName>
    <definedName name="DF" localSheetId="45">#REF!</definedName>
    <definedName name="DF" localSheetId="47">#REF!</definedName>
    <definedName name="DF" localSheetId="48">#REF!</definedName>
    <definedName name="DF" localSheetId="49">#REF!</definedName>
    <definedName name="DF" localSheetId="50">#REF!</definedName>
    <definedName name="DF" localSheetId="52">#REF!</definedName>
    <definedName name="DF" localSheetId="53">#REF!</definedName>
    <definedName name="DF" localSheetId="54">#REF!</definedName>
    <definedName name="DF" localSheetId="55">#REF!</definedName>
    <definedName name="DF" localSheetId="56">#REF!</definedName>
    <definedName name="DF" localSheetId="57">#REF!</definedName>
    <definedName name="DF" localSheetId="58">#REF!</definedName>
    <definedName name="DF" localSheetId="59">#REF!</definedName>
    <definedName name="DF" localSheetId="6">#REF!</definedName>
    <definedName name="DF" localSheetId="0">#REF!</definedName>
    <definedName name="DF" localSheetId="7">#REF!</definedName>
    <definedName name="DF" localSheetId="9">#REF!</definedName>
    <definedName name="DF">#REF!</definedName>
    <definedName name="dfr" localSheetId="49">[5]Rates!$E$118</definedName>
    <definedName name="dfr" localSheetId="56">[5]Rates!$E$118</definedName>
    <definedName name="dfr" localSheetId="58">[5]Rates!$E$118</definedName>
    <definedName name="dfr">[2]Rates!$E$118</definedName>
    <definedName name="Disbursement" localSheetId="49">'[25]IPC-49SUMWORK'!$A$1:$R$37</definedName>
    <definedName name="Disbursement" localSheetId="56">'[25]IPC-49SUMWORK'!$A$1:$R$37</definedName>
    <definedName name="Disbursement" localSheetId="58">'[25]IPC-49SUMWORK'!$A$1:$R$37</definedName>
    <definedName name="Disbursement">'[26]IPC-49SUMWORK'!$A$1:$R$37</definedName>
    <definedName name="ds" localSheetId="11" hidden="1">#REF!</definedName>
    <definedName name="ds" localSheetId="13" hidden="1">#REF!</definedName>
    <definedName name="ds" localSheetId="15" hidden="1">#REF!</definedName>
    <definedName name="ds" localSheetId="16" hidden="1">#REF!</definedName>
    <definedName name="ds" localSheetId="18" hidden="1">#REF!</definedName>
    <definedName name="ds" localSheetId="20" hidden="1">#REF!</definedName>
    <definedName name="ds" localSheetId="22" hidden="1">#REF!</definedName>
    <definedName name="ds" localSheetId="24" hidden="1">#REF!</definedName>
    <definedName name="ds" localSheetId="25" hidden="1">#REF!</definedName>
    <definedName name="ds" localSheetId="27" hidden="1">#REF!</definedName>
    <definedName name="ds" localSheetId="29" hidden="1">#REF!</definedName>
    <definedName name="ds" localSheetId="31" hidden="1">#REF!</definedName>
    <definedName name="ds" localSheetId="33" hidden="1">#REF!</definedName>
    <definedName name="ds" localSheetId="34" hidden="1">#REF!</definedName>
    <definedName name="ds" localSheetId="36" hidden="1">#REF!</definedName>
    <definedName name="ds" localSheetId="38" hidden="1">#REF!</definedName>
    <definedName name="ds" localSheetId="39" hidden="1">#REF!</definedName>
    <definedName name="ds" localSheetId="4" hidden="1">#REF!</definedName>
    <definedName name="ds" localSheetId="41" hidden="1">#REF!</definedName>
    <definedName name="ds" localSheetId="43" hidden="1">#REF!</definedName>
    <definedName name="ds" localSheetId="45" hidden="1">#REF!</definedName>
    <definedName name="ds" localSheetId="47" hidden="1">#REF!</definedName>
    <definedName name="ds" localSheetId="48" hidden="1">#REF!</definedName>
    <definedName name="ds" localSheetId="49" hidden="1">#REF!</definedName>
    <definedName name="ds" localSheetId="50" hidden="1">#REF!</definedName>
    <definedName name="ds" localSheetId="52" hidden="1">#REF!</definedName>
    <definedName name="ds" localSheetId="53" hidden="1">#REF!</definedName>
    <definedName name="ds" localSheetId="54" hidden="1">#REF!</definedName>
    <definedName name="ds" localSheetId="55" hidden="1">#REF!</definedName>
    <definedName name="ds" localSheetId="56" hidden="1">#REF!</definedName>
    <definedName name="ds" localSheetId="57" hidden="1">#REF!</definedName>
    <definedName name="ds" localSheetId="58" hidden="1">#REF!</definedName>
    <definedName name="ds" localSheetId="59" hidden="1">#REF!</definedName>
    <definedName name="ds" localSheetId="6" hidden="1">#REF!</definedName>
    <definedName name="ds" localSheetId="0" hidden="1">#REF!</definedName>
    <definedName name="ds" localSheetId="7" hidden="1">#REF!</definedName>
    <definedName name="ds" localSheetId="9" hidden="1">#REF!</definedName>
    <definedName name="ds" localSheetId="1" hidden="1">#REF!</definedName>
    <definedName name="ds" hidden="1">#REF!</definedName>
    <definedName name="dsdsf" localSheetId="49">[5]Rates!$E$117</definedName>
    <definedName name="dsdsf" localSheetId="56">[5]Rates!$E$117</definedName>
    <definedName name="dsdsf" localSheetId="58">[5]Rates!$E$117</definedName>
    <definedName name="dsdsf">[2]Rates!$E$117</definedName>
    <definedName name="emm" localSheetId="11" hidden="1">#REF!</definedName>
    <definedName name="emm" localSheetId="13" hidden="1">#REF!</definedName>
    <definedName name="emm" localSheetId="15" hidden="1">#REF!</definedName>
    <definedName name="emm" localSheetId="16" hidden="1">#REF!</definedName>
    <definedName name="emm" localSheetId="18" hidden="1">#REF!</definedName>
    <definedName name="emm" localSheetId="20" hidden="1">#REF!</definedName>
    <definedName name="emm" localSheetId="22" hidden="1">#REF!</definedName>
    <definedName name="emm" localSheetId="24" hidden="1">#REF!</definedName>
    <definedName name="emm" localSheetId="25" hidden="1">#REF!</definedName>
    <definedName name="emm" localSheetId="27" hidden="1">#REF!</definedName>
    <definedName name="emm" localSheetId="29" hidden="1">#REF!</definedName>
    <definedName name="emm" localSheetId="31" hidden="1">#REF!</definedName>
    <definedName name="emm" localSheetId="33" hidden="1">#REF!</definedName>
    <definedName name="emm" localSheetId="34" hidden="1">#REF!</definedName>
    <definedName name="emm" localSheetId="36" hidden="1">#REF!</definedName>
    <definedName name="emm" localSheetId="38" hidden="1">#REF!</definedName>
    <definedName name="emm" localSheetId="39" hidden="1">#REF!</definedName>
    <definedName name="emm" localSheetId="4" hidden="1">#REF!</definedName>
    <definedName name="emm" localSheetId="41" hidden="1">#REF!</definedName>
    <definedName name="emm" localSheetId="43" hidden="1">#REF!</definedName>
    <definedName name="emm" localSheetId="45" hidden="1">#REF!</definedName>
    <definedName name="emm" localSheetId="47" hidden="1">#REF!</definedName>
    <definedName name="emm" localSheetId="48" hidden="1">#REF!</definedName>
    <definedName name="emm" localSheetId="50" hidden="1">#REF!</definedName>
    <definedName name="emm" localSheetId="52" hidden="1">#REF!</definedName>
    <definedName name="emm" localSheetId="53" hidden="1">#REF!</definedName>
    <definedName name="emm" localSheetId="54" hidden="1">#REF!</definedName>
    <definedName name="emm" localSheetId="55" hidden="1">#REF!</definedName>
    <definedName name="emm" localSheetId="57" hidden="1">#REF!</definedName>
    <definedName name="emm" localSheetId="59" hidden="1">#REF!</definedName>
    <definedName name="emm" localSheetId="6" hidden="1">#REF!</definedName>
    <definedName name="emm" localSheetId="0" hidden="1">#REF!</definedName>
    <definedName name="emm" localSheetId="7" hidden="1">#REF!</definedName>
    <definedName name="emm" localSheetId="9" hidden="1">#REF!</definedName>
    <definedName name="emm" hidden="1">#REF!</definedName>
    <definedName name="ere">[27]Rates!$E$283</definedName>
    <definedName name="f" localSheetId="49">[13]Rates!$J$5</definedName>
    <definedName name="f" localSheetId="56">[13]Rates!$J$5</definedName>
    <definedName name="f" localSheetId="58">[13]Rates!$J$5</definedName>
    <definedName name="f">[14]Rates!$J$5</definedName>
    <definedName name="f150d20" localSheetId="49">[17]Rates!$E$67</definedName>
    <definedName name="f150d20" localSheetId="56">[17]Rates!$E$67</definedName>
    <definedName name="f150d20" localSheetId="58">[17]Rates!$E$67</definedName>
    <definedName name="f150d20" localSheetId="2">[13]Rates!$E$67</definedName>
    <definedName name="f150d20" localSheetId="1">[13]Rates!$E$67</definedName>
    <definedName name="f150d20">[14]Rates!$E$67</definedName>
    <definedName name="fczt" localSheetId="49">[17]Rates!$E$264</definedName>
    <definedName name="fczt" localSheetId="56">[17]Rates!$E$264</definedName>
    <definedName name="fczt" localSheetId="58">[17]Rates!$E$264</definedName>
    <definedName name="fczt" localSheetId="2">[13]Rates!$E$264</definedName>
    <definedName name="fczt" localSheetId="1">[13]Rates!$E$264</definedName>
    <definedName name="fczt">[14]Rates!$E$264</definedName>
    <definedName name="FD" localSheetId="11" hidden="1">#REF!</definedName>
    <definedName name="FD" localSheetId="13" hidden="1">#REF!</definedName>
    <definedName name="FD" localSheetId="15" hidden="1">#REF!</definedName>
    <definedName name="FD" localSheetId="16" hidden="1">#REF!</definedName>
    <definedName name="FD" localSheetId="18" hidden="1">#REF!</definedName>
    <definedName name="FD" localSheetId="20" hidden="1">#REF!</definedName>
    <definedName name="FD" localSheetId="22" hidden="1">#REF!</definedName>
    <definedName name="FD" localSheetId="24" hidden="1">#REF!</definedName>
    <definedName name="FD" localSheetId="25" hidden="1">#REF!</definedName>
    <definedName name="FD" localSheetId="27" hidden="1">#REF!</definedName>
    <definedName name="FD" localSheetId="29" hidden="1">#REF!</definedName>
    <definedName name="FD" localSheetId="31" hidden="1">#REF!</definedName>
    <definedName name="FD" localSheetId="33" hidden="1">#REF!</definedName>
    <definedName name="FD" localSheetId="34" hidden="1">#REF!</definedName>
    <definedName name="FD" localSheetId="36" hidden="1">#REF!</definedName>
    <definedName name="FD" localSheetId="38" hidden="1">#REF!</definedName>
    <definedName name="FD" localSheetId="39" hidden="1">#REF!</definedName>
    <definedName name="FD" localSheetId="4" hidden="1">#REF!</definedName>
    <definedName name="FD" localSheetId="41" hidden="1">#REF!</definedName>
    <definedName name="FD" localSheetId="43" hidden="1">#REF!</definedName>
    <definedName name="FD" localSheetId="45" hidden="1">#REF!</definedName>
    <definedName name="FD" localSheetId="47" hidden="1">#REF!</definedName>
    <definedName name="FD" localSheetId="48" hidden="1">#REF!</definedName>
    <definedName name="FD" localSheetId="49" hidden="1">#REF!</definedName>
    <definedName name="FD" localSheetId="50" hidden="1">#REF!</definedName>
    <definedName name="FD" localSheetId="52" hidden="1">#REF!</definedName>
    <definedName name="FD" localSheetId="53" hidden="1">#REF!</definedName>
    <definedName name="FD" localSheetId="54" hidden="1">#REF!</definedName>
    <definedName name="FD" localSheetId="55" hidden="1">#REF!</definedName>
    <definedName name="FD" localSheetId="56" hidden="1">#REF!</definedName>
    <definedName name="FD" localSheetId="57" hidden="1">#REF!</definedName>
    <definedName name="FD" localSheetId="58" hidden="1">#REF!</definedName>
    <definedName name="FD" localSheetId="59" hidden="1">#REF!</definedName>
    <definedName name="FD" localSheetId="6" hidden="1">#REF!</definedName>
    <definedName name="FD" localSheetId="0" hidden="1">#REF!</definedName>
    <definedName name="FD" localSheetId="7" hidden="1">#REF!</definedName>
    <definedName name="FD" localSheetId="9" hidden="1">#REF!</definedName>
    <definedName name="FD" hidden="1">#REF!</definedName>
    <definedName name="FDG" localSheetId="11">#REF!</definedName>
    <definedName name="FDG" localSheetId="13">#REF!</definedName>
    <definedName name="FDG" localSheetId="15">#REF!</definedName>
    <definedName name="FDG" localSheetId="16">#REF!</definedName>
    <definedName name="FDG" localSheetId="18">#REF!</definedName>
    <definedName name="FDG" localSheetId="20">#REF!</definedName>
    <definedName name="FDG" localSheetId="22">#REF!</definedName>
    <definedName name="FDG" localSheetId="24">#REF!</definedName>
    <definedName name="FDG" localSheetId="25">#REF!</definedName>
    <definedName name="FDG" localSheetId="27">#REF!</definedName>
    <definedName name="FDG" localSheetId="29">#REF!</definedName>
    <definedName name="FDG" localSheetId="31">#REF!</definedName>
    <definedName name="FDG" localSheetId="33">#REF!</definedName>
    <definedName name="FDG" localSheetId="34">#REF!</definedName>
    <definedName name="FDG" localSheetId="36">#REF!</definedName>
    <definedName name="FDG" localSheetId="38">#REF!</definedName>
    <definedName name="FDG" localSheetId="39">#REF!</definedName>
    <definedName name="FDG" localSheetId="4">#REF!</definedName>
    <definedName name="FDG" localSheetId="41">#REF!</definedName>
    <definedName name="FDG" localSheetId="43">#REF!</definedName>
    <definedName name="FDG" localSheetId="45">#REF!</definedName>
    <definedName name="FDG" localSheetId="47">#REF!</definedName>
    <definedName name="FDG" localSheetId="48">#REF!</definedName>
    <definedName name="FDG" localSheetId="49">#REF!</definedName>
    <definedName name="FDG" localSheetId="50">#REF!</definedName>
    <definedName name="FDG" localSheetId="52">#REF!</definedName>
    <definedName name="FDG" localSheetId="54">#REF!</definedName>
    <definedName name="FDG" localSheetId="55">#REF!</definedName>
    <definedName name="FDG" localSheetId="56">#REF!</definedName>
    <definedName name="FDG" localSheetId="57">#REF!</definedName>
    <definedName name="FDG" localSheetId="58">#REF!</definedName>
    <definedName name="FDG" localSheetId="59">#REF!</definedName>
    <definedName name="FDG" localSheetId="6">#REF!</definedName>
    <definedName name="FDG" localSheetId="0">#REF!</definedName>
    <definedName name="FDG" localSheetId="7">#REF!</definedName>
    <definedName name="FDG" localSheetId="9">#REF!</definedName>
    <definedName name="FDG">#REF!</definedName>
    <definedName name="ff" localSheetId="49">[1]Rates!$E$268</definedName>
    <definedName name="ff" localSheetId="56">[1]Rates!$E$268</definedName>
    <definedName name="ff" localSheetId="58">[1]Rates!$E$268</definedName>
    <definedName name="ff">[2]Rates!$E$268</definedName>
    <definedName name="fggf">[11]Rates!$E$283</definedName>
    <definedName name="fine1" localSheetId="49">[19]Rates!$E$137</definedName>
    <definedName name="fine1" localSheetId="56">[19]Rates!$E$137</definedName>
    <definedName name="fine1" localSheetId="58">[19]Rates!$E$137</definedName>
    <definedName name="fine1" localSheetId="2">[9]Rates!$E$137</definedName>
    <definedName name="fine1">[2]Rates!$E$137</definedName>
    <definedName name="fine2" localSheetId="49">[17]Rates!$E$135</definedName>
    <definedName name="fine2" localSheetId="56">[17]Rates!$E$135</definedName>
    <definedName name="fine2" localSheetId="58">[17]Rates!$E$135</definedName>
    <definedName name="fine2" localSheetId="2">[13]Rates!$E$135</definedName>
    <definedName name="fine2" localSheetId="1">[13]Rates!$E$135</definedName>
    <definedName name="fine2">[14]Rates!$E$135</definedName>
    <definedName name="fine3" localSheetId="49">[19]Rates!$E$139</definedName>
    <definedName name="fine3" localSheetId="56">[19]Rates!$E$139</definedName>
    <definedName name="fine3" localSheetId="58">[19]Rates!$E$139</definedName>
    <definedName name="fine3" localSheetId="2">[9]Rates!$E$139</definedName>
    <definedName name="fine3">[2]Rates!$E$139</definedName>
    <definedName name="fine4" localSheetId="49">[17]Rates!$E$137</definedName>
    <definedName name="fine4" localSheetId="56">[17]Rates!$E$137</definedName>
    <definedName name="fine4" localSheetId="58">[17]Rates!$E$137</definedName>
    <definedName name="fine4" localSheetId="2">[13]Rates!$E$137</definedName>
    <definedName name="fine4" localSheetId="1">[13]Rates!$E$137</definedName>
    <definedName name="fine4">[14]Rates!$E$137</definedName>
    <definedName name="fire" localSheetId="49">[17]Rates!$E$317</definedName>
    <definedName name="fire" localSheetId="56">[17]Rates!$E$317</definedName>
    <definedName name="fire" localSheetId="58">[17]Rates!$E$317</definedName>
    <definedName name="fire" localSheetId="2">[13]Rates!$E$317</definedName>
    <definedName name="fire" localSheetId="1">[13]Rates!$E$317</definedName>
    <definedName name="fire">[14]Rates!$E$317</definedName>
    <definedName name="Flussschiff_GmbH" localSheetId="11">{#N/A,#N/A,FALSE,"Finanzplan";#N/A,#N/A,FALSE,"Bilanz";#N/A,#N/A,FALSE,"GuV"}</definedName>
    <definedName name="Flussschiff_GmbH" localSheetId="13">{#N/A,#N/A,FALSE,"Finanzplan";#N/A,#N/A,FALSE,"Bilanz";#N/A,#N/A,FALSE,"GuV"}</definedName>
    <definedName name="Flussschiff_GmbH" localSheetId="15">{#N/A,#N/A,FALSE,"Finanzplan";#N/A,#N/A,FALSE,"Bilanz";#N/A,#N/A,FALSE,"GuV"}</definedName>
    <definedName name="Flussschiff_GmbH" localSheetId="16">{#N/A,#N/A,FALSE,"Finanzplan";#N/A,#N/A,FALSE,"Bilanz";#N/A,#N/A,FALSE,"GuV"}</definedName>
    <definedName name="Flussschiff_GmbH" localSheetId="17">{#N/A,#N/A,FALSE,"Finanzplan";#N/A,#N/A,FALSE,"Bilanz";#N/A,#N/A,FALSE,"GuV"}</definedName>
    <definedName name="Flussschiff_GmbH" localSheetId="18">{#N/A,#N/A,FALSE,"Finanzplan";#N/A,#N/A,FALSE,"Bilanz";#N/A,#N/A,FALSE,"GuV"}</definedName>
    <definedName name="Flussschiff_GmbH" localSheetId="20">{#N/A,#N/A,FALSE,"Finanzplan";#N/A,#N/A,FALSE,"Bilanz";#N/A,#N/A,FALSE,"GuV"}</definedName>
    <definedName name="Flussschiff_GmbH" localSheetId="22">{#N/A,#N/A,FALSE,"Finanzplan";#N/A,#N/A,FALSE,"Bilanz";#N/A,#N/A,FALSE,"GuV"}</definedName>
    <definedName name="Flussschiff_GmbH" localSheetId="24">{#N/A,#N/A,FALSE,"Finanzplan";#N/A,#N/A,FALSE,"Bilanz";#N/A,#N/A,FALSE,"GuV"}</definedName>
    <definedName name="Flussschiff_GmbH" localSheetId="25">{#N/A,#N/A,FALSE,"Finanzplan";#N/A,#N/A,FALSE,"Bilanz";#N/A,#N/A,FALSE,"GuV"}</definedName>
    <definedName name="Flussschiff_GmbH" localSheetId="26">{#N/A,#N/A,FALSE,"Finanzplan";#N/A,#N/A,FALSE,"Bilanz";#N/A,#N/A,FALSE,"GuV"}</definedName>
    <definedName name="Flussschiff_GmbH" localSheetId="27">{#N/A,#N/A,FALSE,"Finanzplan";#N/A,#N/A,FALSE,"Bilanz";#N/A,#N/A,FALSE,"GuV"}</definedName>
    <definedName name="Flussschiff_GmbH" localSheetId="29">{#N/A,#N/A,FALSE,"Finanzplan";#N/A,#N/A,FALSE,"Bilanz";#N/A,#N/A,FALSE,"GuV"}</definedName>
    <definedName name="Flussschiff_GmbH" localSheetId="3">{#N/A,#N/A,FALSE,"Finanzplan";#N/A,#N/A,FALSE,"Bilanz";#N/A,#N/A,FALSE,"GuV"}</definedName>
    <definedName name="Flussschiff_GmbH" localSheetId="31">{#N/A,#N/A,FALSE,"Finanzplan";#N/A,#N/A,FALSE,"Bilanz";#N/A,#N/A,FALSE,"GuV"}</definedName>
    <definedName name="Flussschiff_GmbH" localSheetId="33">{#N/A,#N/A,FALSE,"Finanzplan";#N/A,#N/A,FALSE,"Bilanz";#N/A,#N/A,FALSE,"GuV"}</definedName>
    <definedName name="Flussschiff_GmbH" localSheetId="34">{#N/A,#N/A,FALSE,"Finanzplan";#N/A,#N/A,FALSE,"Bilanz";#N/A,#N/A,FALSE,"GuV"}</definedName>
    <definedName name="Flussschiff_GmbH" localSheetId="36">{#N/A,#N/A,FALSE,"Finanzplan";#N/A,#N/A,FALSE,"Bilanz";#N/A,#N/A,FALSE,"GuV"}</definedName>
    <definedName name="Flussschiff_GmbH" localSheetId="38">{#N/A,#N/A,FALSE,"Finanzplan";#N/A,#N/A,FALSE,"Bilanz";#N/A,#N/A,FALSE,"GuV"}</definedName>
    <definedName name="Flussschiff_GmbH" localSheetId="39">{#N/A,#N/A,FALSE,"Finanzplan";#N/A,#N/A,FALSE,"Bilanz";#N/A,#N/A,FALSE,"GuV"}</definedName>
    <definedName name="Flussschiff_GmbH" localSheetId="4">{#N/A,#N/A,FALSE,"Finanzplan";#N/A,#N/A,FALSE,"Bilanz";#N/A,#N/A,FALSE,"GuV"}</definedName>
    <definedName name="Flussschiff_GmbH" localSheetId="41">{#N/A,#N/A,FALSE,"Finanzplan";#N/A,#N/A,FALSE,"Bilanz";#N/A,#N/A,FALSE,"GuV"}</definedName>
    <definedName name="Flussschiff_GmbH" localSheetId="43">{#N/A,#N/A,FALSE,"Finanzplan";#N/A,#N/A,FALSE,"Bilanz";#N/A,#N/A,FALSE,"GuV"}</definedName>
    <definedName name="Flussschiff_GmbH" localSheetId="45">{#N/A,#N/A,FALSE,"Finanzplan";#N/A,#N/A,FALSE,"Bilanz";#N/A,#N/A,FALSE,"GuV"}</definedName>
    <definedName name="Flussschiff_GmbH" localSheetId="47">{#N/A,#N/A,FALSE,"Finanzplan";#N/A,#N/A,FALSE,"Bilanz";#N/A,#N/A,FALSE,"GuV"}</definedName>
    <definedName name="Flussschiff_GmbH" localSheetId="48">{#N/A,#N/A,FALSE,"Finanzplan";#N/A,#N/A,FALSE,"Bilanz";#N/A,#N/A,FALSE,"GuV"}</definedName>
    <definedName name="Flussschiff_GmbH" localSheetId="49">{#N/A,#N/A,FALSE,"Finanzplan";#N/A,#N/A,FALSE,"Bilanz";#N/A,#N/A,FALSE,"GuV"}</definedName>
    <definedName name="Flussschiff_GmbH" localSheetId="50">{#N/A,#N/A,FALSE,"Finanzplan";#N/A,#N/A,FALSE,"Bilanz";#N/A,#N/A,FALSE,"GuV"}</definedName>
    <definedName name="Flussschiff_GmbH" localSheetId="52">{#N/A,#N/A,FALSE,"Finanzplan";#N/A,#N/A,FALSE,"Bilanz";#N/A,#N/A,FALSE,"GuV"}</definedName>
    <definedName name="Flussschiff_GmbH" localSheetId="53">{#N/A,#N/A,FALSE,"Finanzplan";#N/A,#N/A,FALSE,"Bilanz";#N/A,#N/A,FALSE,"GuV"}</definedName>
    <definedName name="Flussschiff_GmbH" localSheetId="54">{#N/A,#N/A,FALSE,"Finanzplan";#N/A,#N/A,FALSE,"Bilanz";#N/A,#N/A,FALSE,"GuV"}</definedName>
    <definedName name="Flussschiff_GmbH" localSheetId="55">{#N/A,#N/A,FALSE,"Finanzplan";#N/A,#N/A,FALSE,"Bilanz";#N/A,#N/A,FALSE,"GuV"}</definedName>
    <definedName name="Flussschiff_GmbH" localSheetId="56">{#N/A,#N/A,FALSE,"Finanzplan";#N/A,#N/A,FALSE,"Bilanz";#N/A,#N/A,FALSE,"GuV"}</definedName>
    <definedName name="Flussschiff_GmbH" localSheetId="57">{#N/A,#N/A,FALSE,"Finanzplan";#N/A,#N/A,FALSE,"Bilanz";#N/A,#N/A,FALSE,"GuV"}</definedName>
    <definedName name="Flussschiff_GmbH" localSheetId="58">{#N/A,#N/A,FALSE,"Finanzplan";#N/A,#N/A,FALSE,"Bilanz";#N/A,#N/A,FALSE,"GuV"}</definedName>
    <definedName name="Flussschiff_GmbH" localSheetId="59">{#N/A,#N/A,FALSE,"Finanzplan";#N/A,#N/A,FALSE,"Bilanz";#N/A,#N/A,FALSE,"GuV"}</definedName>
    <definedName name="Flussschiff_GmbH" localSheetId="6">{#N/A,#N/A,FALSE,"Finanzplan";#N/A,#N/A,FALSE,"Bilanz";#N/A,#N/A,FALSE,"GuV"}</definedName>
    <definedName name="Flussschiff_GmbH" localSheetId="0">{#N/A,#N/A,FALSE,"Finanzplan";#N/A,#N/A,FALSE,"Bilanz";#N/A,#N/A,FALSE,"GuV"}</definedName>
    <definedName name="Flussschiff_GmbH" localSheetId="7">{#N/A,#N/A,FALSE,"Finanzplan";#N/A,#N/A,FALSE,"Bilanz";#N/A,#N/A,FALSE,"GuV"}</definedName>
    <definedName name="Flussschiff_GmbH" localSheetId="9">{#N/A,#N/A,FALSE,"Finanzplan";#N/A,#N/A,FALSE,"Bilanz";#N/A,#N/A,FALSE,"GuV"}</definedName>
    <definedName name="Flussschiff_GmbH">{#N/A,#N/A,FALSE,"Finanzplan";#N/A,#N/A,FALSE,"Bilanz";#N/A,#N/A,FALSE,"GuV"}</definedName>
    <definedName name="frr" localSheetId="11">{#N/A,#N/A,FALSE,"Finanzplan";#N/A,#N/A,FALSE,"Bilanz";#N/A,#N/A,FALSE,"GuV"}</definedName>
    <definedName name="frr" localSheetId="13">{#N/A,#N/A,FALSE,"Finanzplan";#N/A,#N/A,FALSE,"Bilanz";#N/A,#N/A,FALSE,"GuV"}</definedName>
    <definedName name="frr" localSheetId="15">{#N/A,#N/A,FALSE,"Finanzplan";#N/A,#N/A,FALSE,"Bilanz";#N/A,#N/A,FALSE,"GuV"}</definedName>
    <definedName name="frr" localSheetId="16">{#N/A,#N/A,FALSE,"Finanzplan";#N/A,#N/A,FALSE,"Bilanz";#N/A,#N/A,FALSE,"GuV"}</definedName>
    <definedName name="frr" localSheetId="17">{#N/A,#N/A,FALSE,"Finanzplan";#N/A,#N/A,FALSE,"Bilanz";#N/A,#N/A,FALSE,"GuV"}</definedName>
    <definedName name="frr" localSheetId="18">{#N/A,#N/A,FALSE,"Finanzplan";#N/A,#N/A,FALSE,"Bilanz";#N/A,#N/A,FALSE,"GuV"}</definedName>
    <definedName name="frr" localSheetId="20">{#N/A,#N/A,FALSE,"Finanzplan";#N/A,#N/A,FALSE,"Bilanz";#N/A,#N/A,FALSE,"GuV"}</definedName>
    <definedName name="frr" localSheetId="22">{#N/A,#N/A,FALSE,"Finanzplan";#N/A,#N/A,FALSE,"Bilanz";#N/A,#N/A,FALSE,"GuV"}</definedName>
    <definedName name="frr" localSheetId="24">{#N/A,#N/A,FALSE,"Finanzplan";#N/A,#N/A,FALSE,"Bilanz";#N/A,#N/A,FALSE,"GuV"}</definedName>
    <definedName name="frr" localSheetId="25">{#N/A,#N/A,FALSE,"Finanzplan";#N/A,#N/A,FALSE,"Bilanz";#N/A,#N/A,FALSE,"GuV"}</definedName>
    <definedName name="frr" localSheetId="26">{#N/A,#N/A,FALSE,"Finanzplan";#N/A,#N/A,FALSE,"Bilanz";#N/A,#N/A,FALSE,"GuV"}</definedName>
    <definedName name="frr" localSheetId="27">{#N/A,#N/A,FALSE,"Finanzplan";#N/A,#N/A,FALSE,"Bilanz";#N/A,#N/A,FALSE,"GuV"}</definedName>
    <definedName name="frr" localSheetId="29">{#N/A,#N/A,FALSE,"Finanzplan";#N/A,#N/A,FALSE,"Bilanz";#N/A,#N/A,FALSE,"GuV"}</definedName>
    <definedName name="frr" localSheetId="3">{#N/A,#N/A,FALSE,"Finanzplan";#N/A,#N/A,FALSE,"Bilanz";#N/A,#N/A,FALSE,"GuV"}</definedName>
    <definedName name="frr" localSheetId="31">{#N/A,#N/A,FALSE,"Finanzplan";#N/A,#N/A,FALSE,"Bilanz";#N/A,#N/A,FALSE,"GuV"}</definedName>
    <definedName name="frr" localSheetId="33">{#N/A,#N/A,FALSE,"Finanzplan";#N/A,#N/A,FALSE,"Bilanz";#N/A,#N/A,FALSE,"GuV"}</definedName>
    <definedName name="frr" localSheetId="34">{#N/A,#N/A,FALSE,"Finanzplan";#N/A,#N/A,FALSE,"Bilanz";#N/A,#N/A,FALSE,"GuV"}</definedName>
    <definedName name="frr" localSheetId="36">{#N/A,#N/A,FALSE,"Finanzplan";#N/A,#N/A,FALSE,"Bilanz";#N/A,#N/A,FALSE,"GuV"}</definedName>
    <definedName name="frr" localSheetId="38">{#N/A,#N/A,FALSE,"Finanzplan";#N/A,#N/A,FALSE,"Bilanz";#N/A,#N/A,FALSE,"GuV"}</definedName>
    <definedName name="frr" localSheetId="39">{#N/A,#N/A,FALSE,"Finanzplan";#N/A,#N/A,FALSE,"Bilanz";#N/A,#N/A,FALSE,"GuV"}</definedName>
    <definedName name="frr" localSheetId="4">{#N/A,#N/A,FALSE,"Finanzplan";#N/A,#N/A,FALSE,"Bilanz";#N/A,#N/A,FALSE,"GuV"}</definedName>
    <definedName name="frr" localSheetId="41">{#N/A,#N/A,FALSE,"Finanzplan";#N/A,#N/A,FALSE,"Bilanz";#N/A,#N/A,FALSE,"GuV"}</definedName>
    <definedName name="frr" localSheetId="43">{#N/A,#N/A,FALSE,"Finanzplan";#N/A,#N/A,FALSE,"Bilanz";#N/A,#N/A,FALSE,"GuV"}</definedName>
    <definedName name="frr" localSheetId="45">{#N/A,#N/A,FALSE,"Finanzplan";#N/A,#N/A,FALSE,"Bilanz";#N/A,#N/A,FALSE,"GuV"}</definedName>
    <definedName name="frr" localSheetId="47">{#N/A,#N/A,FALSE,"Finanzplan";#N/A,#N/A,FALSE,"Bilanz";#N/A,#N/A,FALSE,"GuV"}</definedName>
    <definedName name="frr" localSheetId="48">{#N/A,#N/A,FALSE,"Finanzplan";#N/A,#N/A,FALSE,"Bilanz";#N/A,#N/A,FALSE,"GuV"}</definedName>
    <definedName name="frr" localSheetId="49">{#N/A,#N/A,FALSE,"Finanzplan";#N/A,#N/A,FALSE,"Bilanz";#N/A,#N/A,FALSE,"GuV"}</definedName>
    <definedName name="frr" localSheetId="50">{#N/A,#N/A,FALSE,"Finanzplan";#N/A,#N/A,FALSE,"Bilanz";#N/A,#N/A,FALSE,"GuV"}</definedName>
    <definedName name="frr" localSheetId="52">{#N/A,#N/A,FALSE,"Finanzplan";#N/A,#N/A,FALSE,"Bilanz";#N/A,#N/A,FALSE,"GuV"}</definedName>
    <definedName name="frr" localSheetId="53">{#N/A,#N/A,FALSE,"Finanzplan";#N/A,#N/A,FALSE,"Bilanz";#N/A,#N/A,FALSE,"GuV"}</definedName>
    <definedName name="frr" localSheetId="54">{#N/A,#N/A,FALSE,"Finanzplan";#N/A,#N/A,FALSE,"Bilanz";#N/A,#N/A,FALSE,"GuV"}</definedName>
    <definedName name="frr" localSheetId="55">{#N/A,#N/A,FALSE,"Finanzplan";#N/A,#N/A,FALSE,"Bilanz";#N/A,#N/A,FALSE,"GuV"}</definedName>
    <definedName name="frr" localSheetId="56">{#N/A,#N/A,FALSE,"Finanzplan";#N/A,#N/A,FALSE,"Bilanz";#N/A,#N/A,FALSE,"GuV"}</definedName>
    <definedName name="frr" localSheetId="57">{#N/A,#N/A,FALSE,"Finanzplan";#N/A,#N/A,FALSE,"Bilanz";#N/A,#N/A,FALSE,"GuV"}</definedName>
    <definedName name="frr" localSheetId="58">{#N/A,#N/A,FALSE,"Finanzplan";#N/A,#N/A,FALSE,"Bilanz";#N/A,#N/A,FALSE,"GuV"}</definedName>
    <definedName name="frr" localSheetId="59">{#N/A,#N/A,FALSE,"Finanzplan";#N/A,#N/A,FALSE,"Bilanz";#N/A,#N/A,FALSE,"GuV"}</definedName>
    <definedName name="frr" localSheetId="6">{#N/A,#N/A,FALSE,"Finanzplan";#N/A,#N/A,FALSE,"Bilanz";#N/A,#N/A,FALSE,"GuV"}</definedName>
    <definedName name="frr" localSheetId="0">{#N/A,#N/A,FALSE,"Finanzplan";#N/A,#N/A,FALSE,"Bilanz";#N/A,#N/A,FALSE,"GuV"}</definedName>
    <definedName name="frr" localSheetId="7">{#N/A,#N/A,FALSE,"Finanzplan";#N/A,#N/A,FALSE,"Bilanz";#N/A,#N/A,FALSE,"GuV"}</definedName>
    <definedName name="frr" localSheetId="9">{#N/A,#N/A,FALSE,"Finanzplan";#N/A,#N/A,FALSE,"Bilanz";#N/A,#N/A,FALSE,"GuV"}</definedName>
    <definedName name="frr">{#N/A,#N/A,FALSE,"Finanzplan";#N/A,#N/A,FALSE,"Bilanz";#N/A,#N/A,FALSE,"GuV"}</definedName>
    <definedName name="G" localSheetId="49">[16]Rates!$E$126</definedName>
    <definedName name="G" localSheetId="56">[16]Rates!$E$126</definedName>
    <definedName name="G" localSheetId="58">[16]Rates!$E$126</definedName>
    <definedName name="G" localSheetId="2">[4]Rates!$E$126</definedName>
    <definedName name="G">[2]Rates!$E$126</definedName>
    <definedName name="gghghg">[11]Rates!$E$282</definedName>
    <definedName name="ghg" localSheetId="49">[1]Rates!$E$117</definedName>
    <definedName name="ghg" localSheetId="56">[1]Rates!$E$117</definedName>
    <definedName name="ghg" localSheetId="58">[1]Rates!$E$117</definedName>
    <definedName name="ghg">[2]Rates!$E$117</definedName>
    <definedName name="ghhh" localSheetId="49">[5]Rates!$E$117</definedName>
    <definedName name="ghhh" localSheetId="56">[5]Rates!$E$117</definedName>
    <definedName name="ghhh" localSheetId="58">[5]Rates!$E$117</definedName>
    <definedName name="ghhh">[2]Rates!$E$117</definedName>
    <definedName name="gjhj">[11]Rates!$E$283</definedName>
    <definedName name="gjin" localSheetId="49">[19]Rates!$E$143</definedName>
    <definedName name="gjin" localSheetId="56">[19]Rates!$E$143</definedName>
    <definedName name="gjin" localSheetId="58">[19]Rates!$E$143</definedName>
    <definedName name="gjin" localSheetId="2">[9]Rates!$E$143</definedName>
    <definedName name="gjin">[2]Rates!$E$143</definedName>
    <definedName name="gjina" localSheetId="49">[9]Rates!$E$143</definedName>
    <definedName name="gjina" localSheetId="56">[9]Rates!$E$143</definedName>
    <definedName name="gjina" localSheetId="58">[9]Rates!$E$143</definedName>
    <definedName name="gjina">[2]Rates!$E$143</definedName>
    <definedName name="gmsp15" localSheetId="49">[17]Rates!$E$43</definedName>
    <definedName name="gmsp15" localSheetId="56">[17]Rates!$E$43</definedName>
    <definedName name="gmsp15" localSheetId="58">[17]Rates!$E$43</definedName>
    <definedName name="gmsp15" localSheetId="2">[13]Rates!$E$43</definedName>
    <definedName name="gmsp15" localSheetId="1">[13]Rates!$E$43</definedName>
    <definedName name="gmsp15">[14]Rates!$E$43</definedName>
    <definedName name="gmsp25" localSheetId="49">[17]Rates!$E$44</definedName>
    <definedName name="gmsp25" localSheetId="56">[17]Rates!$E$44</definedName>
    <definedName name="gmsp25" localSheetId="58">[17]Rates!$E$44</definedName>
    <definedName name="gmsp25" localSheetId="2">[13]Rates!$E$44</definedName>
    <definedName name="gmsp25" localSheetId="1">[13]Rates!$E$44</definedName>
    <definedName name="gmsp25">[14]Rates!$E$44</definedName>
    <definedName name="gmsp50" localSheetId="49">[17]Rates!$E$45</definedName>
    <definedName name="gmsp50" localSheetId="56">[17]Rates!$E$45</definedName>
    <definedName name="gmsp50" localSheetId="58">[17]Rates!$E$45</definedName>
    <definedName name="gmsp50" localSheetId="2">[13]Rates!$E$45</definedName>
    <definedName name="gmsp50" localSheetId="1">[13]Rates!$E$45</definedName>
    <definedName name="gmsp50">[14]Rates!$E$45</definedName>
    <definedName name="h" localSheetId="49">[13]Rates!$E$302</definedName>
    <definedName name="h" localSheetId="56">[13]Rates!$E$302</definedName>
    <definedName name="h" localSheetId="58">[13]Rates!$E$302</definedName>
    <definedName name="h">[14]Rates!$E$302</definedName>
    <definedName name="HHHJ" localSheetId="11" hidden="1">#REF!</definedName>
    <definedName name="HHHJ" localSheetId="13" hidden="1">#REF!</definedName>
    <definedName name="HHHJ" localSheetId="15" hidden="1">#REF!</definedName>
    <definedName name="HHHJ" localSheetId="16" hidden="1">#REF!</definedName>
    <definedName name="HHHJ" localSheetId="18" hidden="1">#REF!</definedName>
    <definedName name="HHHJ" localSheetId="20" hidden="1">#REF!</definedName>
    <definedName name="HHHJ" localSheetId="22" hidden="1">#REF!</definedName>
    <definedName name="HHHJ" localSheetId="24" hidden="1">#REF!</definedName>
    <definedName name="HHHJ" localSheetId="25" hidden="1">#REF!</definedName>
    <definedName name="HHHJ" localSheetId="27" hidden="1">#REF!</definedName>
    <definedName name="HHHJ" localSheetId="29" hidden="1">#REF!</definedName>
    <definedName name="HHHJ" localSheetId="31" hidden="1">#REF!</definedName>
    <definedName name="HHHJ" localSheetId="33" hidden="1">#REF!</definedName>
    <definedName name="HHHJ" localSheetId="34" hidden="1">#REF!</definedName>
    <definedName name="HHHJ" localSheetId="36" hidden="1">#REF!</definedName>
    <definedName name="HHHJ" localSheetId="38" hidden="1">#REF!</definedName>
    <definedName name="HHHJ" localSheetId="39" hidden="1">#REF!</definedName>
    <definedName name="HHHJ" localSheetId="4" hidden="1">#REF!</definedName>
    <definedName name="HHHJ" localSheetId="41" hidden="1">#REF!</definedName>
    <definedName name="HHHJ" localSheetId="43" hidden="1">#REF!</definedName>
    <definedName name="HHHJ" localSheetId="45" hidden="1">#REF!</definedName>
    <definedName name="HHHJ" localSheetId="47" hidden="1">#REF!</definedName>
    <definedName name="HHHJ" localSheetId="48" hidden="1">#REF!</definedName>
    <definedName name="HHHJ" localSheetId="50" hidden="1">#REF!</definedName>
    <definedName name="HHHJ" localSheetId="52" hidden="1">#REF!</definedName>
    <definedName name="HHHJ" localSheetId="53" hidden="1">#REF!</definedName>
    <definedName name="HHHJ" localSheetId="54" hidden="1">#REF!</definedName>
    <definedName name="HHHJ" localSheetId="55" hidden="1">#REF!</definedName>
    <definedName name="HHHJ" localSheetId="57" hidden="1">#REF!</definedName>
    <definedName name="HHHJ" localSheetId="59" hidden="1">#REF!</definedName>
    <definedName name="HHHJ" localSheetId="6" hidden="1">#REF!</definedName>
    <definedName name="HHHJ" localSheetId="0" hidden="1">#REF!</definedName>
    <definedName name="HHHJ" localSheetId="7" hidden="1">#REF!</definedName>
    <definedName name="HHHJ" localSheetId="9" hidden="1">#REF!</definedName>
    <definedName name="HHHJ" hidden="1">#REF!</definedName>
    <definedName name="hi" localSheetId="11" hidden="1">#REF!</definedName>
    <definedName name="hi" localSheetId="13" hidden="1">#REF!</definedName>
    <definedName name="hi" localSheetId="15" hidden="1">#REF!</definedName>
    <definedName name="hi" localSheetId="16" hidden="1">#REF!</definedName>
    <definedName name="hi" localSheetId="18" hidden="1">#REF!</definedName>
    <definedName name="hi" localSheetId="20" hidden="1">#REF!</definedName>
    <definedName name="hi" localSheetId="22" hidden="1">#REF!</definedName>
    <definedName name="hi" localSheetId="24" hidden="1">#REF!</definedName>
    <definedName name="hi" localSheetId="25" hidden="1">#REF!</definedName>
    <definedName name="hi" localSheetId="27" hidden="1">#REF!</definedName>
    <definedName name="hi" localSheetId="29" hidden="1">#REF!</definedName>
    <definedName name="hi" localSheetId="31" hidden="1">#REF!</definedName>
    <definedName name="hi" localSheetId="33" hidden="1">#REF!</definedName>
    <definedName name="hi" localSheetId="34" hidden="1">#REF!</definedName>
    <definedName name="hi" localSheetId="36" hidden="1">#REF!</definedName>
    <definedName name="hi" localSheetId="38" hidden="1">#REF!</definedName>
    <definedName name="hi" localSheetId="39" hidden="1">#REF!</definedName>
    <definedName name="hi" localSheetId="4" hidden="1">#REF!</definedName>
    <definedName name="hi" localSheetId="41" hidden="1">#REF!</definedName>
    <definedName name="hi" localSheetId="43" hidden="1">#REF!</definedName>
    <definedName name="hi" localSheetId="45" hidden="1">#REF!</definedName>
    <definedName name="hi" localSheetId="47" hidden="1">#REF!</definedName>
    <definedName name="hi" localSheetId="48" hidden="1">#REF!</definedName>
    <definedName name="hi" localSheetId="49" hidden="1">#REF!</definedName>
    <definedName name="hi" localSheetId="50" hidden="1">#REF!</definedName>
    <definedName name="hi" localSheetId="52" hidden="1">#REF!</definedName>
    <definedName name="hi" localSheetId="54" hidden="1">#REF!</definedName>
    <definedName name="hi" localSheetId="55" hidden="1">#REF!</definedName>
    <definedName name="hi" localSheetId="56" hidden="1">#REF!</definedName>
    <definedName name="hi" localSheetId="57" hidden="1">#REF!</definedName>
    <definedName name="hi" localSheetId="58" hidden="1">#REF!</definedName>
    <definedName name="hi" localSheetId="59" hidden="1">#REF!</definedName>
    <definedName name="hi" localSheetId="6" hidden="1">#REF!</definedName>
    <definedName name="hi" localSheetId="0" hidden="1">#REF!</definedName>
    <definedName name="hi" localSheetId="7" hidden="1">#REF!</definedName>
    <definedName name="hi" localSheetId="9" hidden="1">#REF!</definedName>
    <definedName name="hi" localSheetId="1" hidden="1">#REF!</definedName>
    <definedName name="hi" hidden="1">#REF!</definedName>
    <definedName name="HJJNJBJK" localSheetId="11" hidden="1">#REF!</definedName>
    <definedName name="HJJNJBJK" localSheetId="13" hidden="1">#REF!</definedName>
    <definedName name="HJJNJBJK" localSheetId="15" hidden="1">#REF!</definedName>
    <definedName name="HJJNJBJK" localSheetId="16" hidden="1">#REF!</definedName>
    <definedName name="HJJNJBJK" localSheetId="18" hidden="1">#REF!</definedName>
    <definedName name="HJJNJBJK" localSheetId="20" hidden="1">#REF!</definedName>
    <definedName name="HJJNJBJK" localSheetId="22" hidden="1">#REF!</definedName>
    <definedName name="HJJNJBJK" localSheetId="24" hidden="1">#REF!</definedName>
    <definedName name="HJJNJBJK" localSheetId="25" hidden="1">#REF!</definedName>
    <definedName name="HJJNJBJK" localSheetId="27" hidden="1">#REF!</definedName>
    <definedName name="HJJNJBJK" localSheetId="29" hidden="1">#REF!</definedName>
    <definedName name="HJJNJBJK" localSheetId="31" hidden="1">#REF!</definedName>
    <definedName name="HJJNJBJK" localSheetId="33" hidden="1">#REF!</definedName>
    <definedName name="HJJNJBJK" localSheetId="34" hidden="1">#REF!</definedName>
    <definedName name="HJJNJBJK" localSheetId="36" hidden="1">#REF!</definedName>
    <definedName name="HJJNJBJK" localSheetId="38" hidden="1">#REF!</definedName>
    <definedName name="HJJNJBJK" localSheetId="39" hidden="1">#REF!</definedName>
    <definedName name="HJJNJBJK" localSheetId="4" hidden="1">#REF!</definedName>
    <definedName name="HJJNJBJK" localSheetId="41" hidden="1">#REF!</definedName>
    <definedName name="HJJNJBJK" localSheetId="43" hidden="1">#REF!</definedName>
    <definedName name="HJJNJBJK" localSheetId="45" hidden="1">#REF!</definedName>
    <definedName name="HJJNJBJK" localSheetId="47" hidden="1">#REF!</definedName>
    <definedName name="HJJNJBJK" localSheetId="48" hidden="1">#REF!</definedName>
    <definedName name="HJJNJBJK" localSheetId="50" hidden="1">#REF!</definedName>
    <definedName name="HJJNJBJK" localSheetId="52" hidden="1">#REF!</definedName>
    <definedName name="HJJNJBJK" localSheetId="54" hidden="1">#REF!</definedName>
    <definedName name="HJJNJBJK" localSheetId="55" hidden="1">#REF!</definedName>
    <definedName name="HJJNJBJK" localSheetId="57" hidden="1">#REF!</definedName>
    <definedName name="HJJNJBJK" localSheetId="59" hidden="1">#REF!</definedName>
    <definedName name="HJJNJBJK" localSheetId="6" hidden="1">#REF!</definedName>
    <definedName name="HJJNJBJK" localSheetId="0" hidden="1">#REF!</definedName>
    <definedName name="HJJNJBJK" localSheetId="7" hidden="1">#REF!</definedName>
    <definedName name="HJJNJBJK" localSheetId="9" hidden="1">#REF!</definedName>
    <definedName name="HJJNJBJK" hidden="1">#REF!</definedName>
    <definedName name="hxs" localSheetId="49">[19]Rates!$L$12</definedName>
    <definedName name="hxs" localSheetId="56">[19]Rates!$L$12</definedName>
    <definedName name="hxs" localSheetId="58">[19]Rates!$L$12</definedName>
    <definedName name="hxs" localSheetId="2">[9]Rates!$L$12</definedName>
    <definedName name="hxs">[2]Rates!$L$12</definedName>
    <definedName name="hxsa" localSheetId="49">[9]Rates!$L$12</definedName>
    <definedName name="hxsa" localSheetId="56">[9]Rates!$L$12</definedName>
    <definedName name="hxsa" localSheetId="58">[9]Rates!$L$12</definedName>
    <definedName name="hxsa">[2]Rates!$L$12</definedName>
    <definedName name="insp1">[3]Rates!$E$185</definedName>
    <definedName name="insp2">[3]Rates!$E$186</definedName>
    <definedName name="insp3">[3]Rates!$E$187</definedName>
    <definedName name="j">[23]Rates!$E$291</definedName>
    <definedName name="jhpd" localSheetId="49">[17]Rates!$E$269</definedName>
    <definedName name="jhpd" localSheetId="56">[17]Rates!$E$269</definedName>
    <definedName name="jhpd" localSheetId="58">[17]Rates!$E$269</definedName>
    <definedName name="jhpd" localSheetId="2">[13]Rates!$E$269</definedName>
    <definedName name="jhpd" localSheetId="1">[13]Rates!$E$269</definedName>
    <definedName name="jhpd">[14]Rates!$E$269</definedName>
    <definedName name="jkkk" localSheetId="49">[5]Rates!$E$117</definedName>
    <definedName name="jkkk" localSheetId="56">[5]Rates!$E$117</definedName>
    <definedName name="jkkk" localSheetId="58">[5]Rates!$E$117</definedName>
    <definedName name="jkkk">[2]Rates!$E$117</definedName>
    <definedName name="k" localSheetId="11">{#N/A,#N/A,FALSE,"Finanzplan";#N/A,#N/A,FALSE,"Bilanz";#N/A,#N/A,FALSE,"GuV"}</definedName>
    <definedName name="k" localSheetId="13">{#N/A,#N/A,FALSE,"Finanzplan";#N/A,#N/A,FALSE,"Bilanz";#N/A,#N/A,FALSE,"GuV"}</definedName>
    <definedName name="k" localSheetId="15">{#N/A,#N/A,FALSE,"Finanzplan";#N/A,#N/A,FALSE,"Bilanz";#N/A,#N/A,FALSE,"GuV"}</definedName>
    <definedName name="k" localSheetId="16">{#N/A,#N/A,FALSE,"Finanzplan";#N/A,#N/A,FALSE,"Bilanz";#N/A,#N/A,FALSE,"GuV"}</definedName>
    <definedName name="k" localSheetId="17">{#N/A,#N/A,FALSE,"Finanzplan";#N/A,#N/A,FALSE,"Bilanz";#N/A,#N/A,FALSE,"GuV"}</definedName>
    <definedName name="k" localSheetId="18">{#N/A,#N/A,FALSE,"Finanzplan";#N/A,#N/A,FALSE,"Bilanz";#N/A,#N/A,FALSE,"GuV"}</definedName>
    <definedName name="k" localSheetId="20">{#N/A,#N/A,FALSE,"Finanzplan";#N/A,#N/A,FALSE,"Bilanz";#N/A,#N/A,FALSE,"GuV"}</definedName>
    <definedName name="k" localSheetId="22">{#N/A,#N/A,FALSE,"Finanzplan";#N/A,#N/A,FALSE,"Bilanz";#N/A,#N/A,FALSE,"GuV"}</definedName>
    <definedName name="k" localSheetId="24">{#N/A,#N/A,FALSE,"Finanzplan";#N/A,#N/A,FALSE,"Bilanz";#N/A,#N/A,FALSE,"GuV"}</definedName>
    <definedName name="k" localSheetId="25">{#N/A,#N/A,FALSE,"Finanzplan";#N/A,#N/A,FALSE,"Bilanz";#N/A,#N/A,FALSE,"GuV"}</definedName>
    <definedName name="k" localSheetId="26">{#N/A,#N/A,FALSE,"Finanzplan";#N/A,#N/A,FALSE,"Bilanz";#N/A,#N/A,FALSE,"GuV"}</definedName>
    <definedName name="k" localSheetId="27">{#N/A,#N/A,FALSE,"Finanzplan";#N/A,#N/A,FALSE,"Bilanz";#N/A,#N/A,FALSE,"GuV"}</definedName>
    <definedName name="k" localSheetId="29">{#N/A,#N/A,FALSE,"Finanzplan";#N/A,#N/A,FALSE,"Bilanz";#N/A,#N/A,FALSE,"GuV"}</definedName>
    <definedName name="k" localSheetId="3">{#N/A,#N/A,FALSE,"Finanzplan";#N/A,#N/A,FALSE,"Bilanz";#N/A,#N/A,FALSE,"GuV"}</definedName>
    <definedName name="k" localSheetId="31">{#N/A,#N/A,FALSE,"Finanzplan";#N/A,#N/A,FALSE,"Bilanz";#N/A,#N/A,FALSE,"GuV"}</definedName>
    <definedName name="k" localSheetId="33">{#N/A,#N/A,FALSE,"Finanzplan";#N/A,#N/A,FALSE,"Bilanz";#N/A,#N/A,FALSE,"GuV"}</definedName>
    <definedName name="k" localSheetId="34">{#N/A,#N/A,FALSE,"Finanzplan";#N/A,#N/A,FALSE,"Bilanz";#N/A,#N/A,FALSE,"GuV"}</definedName>
    <definedName name="k" localSheetId="36">{#N/A,#N/A,FALSE,"Finanzplan";#N/A,#N/A,FALSE,"Bilanz";#N/A,#N/A,FALSE,"GuV"}</definedName>
    <definedName name="k" localSheetId="38">{#N/A,#N/A,FALSE,"Finanzplan";#N/A,#N/A,FALSE,"Bilanz";#N/A,#N/A,FALSE,"GuV"}</definedName>
    <definedName name="k" localSheetId="39">{#N/A,#N/A,FALSE,"Finanzplan";#N/A,#N/A,FALSE,"Bilanz";#N/A,#N/A,FALSE,"GuV"}</definedName>
    <definedName name="k" localSheetId="4">{#N/A,#N/A,FALSE,"Finanzplan";#N/A,#N/A,FALSE,"Bilanz";#N/A,#N/A,FALSE,"GuV"}</definedName>
    <definedName name="k" localSheetId="41">{#N/A,#N/A,FALSE,"Finanzplan";#N/A,#N/A,FALSE,"Bilanz";#N/A,#N/A,FALSE,"GuV"}</definedName>
    <definedName name="k" localSheetId="43">{#N/A,#N/A,FALSE,"Finanzplan";#N/A,#N/A,FALSE,"Bilanz";#N/A,#N/A,FALSE,"GuV"}</definedName>
    <definedName name="k" localSheetId="45">{#N/A,#N/A,FALSE,"Finanzplan";#N/A,#N/A,FALSE,"Bilanz";#N/A,#N/A,FALSE,"GuV"}</definedName>
    <definedName name="k" localSheetId="47">{#N/A,#N/A,FALSE,"Finanzplan";#N/A,#N/A,FALSE,"Bilanz";#N/A,#N/A,FALSE,"GuV"}</definedName>
    <definedName name="k" localSheetId="48">{#N/A,#N/A,FALSE,"Finanzplan";#N/A,#N/A,FALSE,"Bilanz";#N/A,#N/A,FALSE,"GuV"}</definedName>
    <definedName name="k" localSheetId="49">{#N/A,#N/A,FALSE,"Finanzplan";#N/A,#N/A,FALSE,"Bilanz";#N/A,#N/A,FALSE,"GuV"}</definedName>
    <definedName name="k" localSheetId="50">{#N/A,#N/A,FALSE,"Finanzplan";#N/A,#N/A,FALSE,"Bilanz";#N/A,#N/A,FALSE,"GuV"}</definedName>
    <definedName name="k" localSheetId="52">{#N/A,#N/A,FALSE,"Finanzplan";#N/A,#N/A,FALSE,"Bilanz";#N/A,#N/A,FALSE,"GuV"}</definedName>
    <definedName name="k" localSheetId="53">{#N/A,#N/A,FALSE,"Finanzplan";#N/A,#N/A,FALSE,"Bilanz";#N/A,#N/A,FALSE,"GuV"}</definedName>
    <definedName name="k" localSheetId="54">{#N/A,#N/A,FALSE,"Finanzplan";#N/A,#N/A,FALSE,"Bilanz";#N/A,#N/A,FALSE,"GuV"}</definedName>
    <definedName name="k" localSheetId="55">{#N/A,#N/A,FALSE,"Finanzplan";#N/A,#N/A,FALSE,"Bilanz";#N/A,#N/A,FALSE,"GuV"}</definedName>
    <definedName name="k" localSheetId="56">{#N/A,#N/A,FALSE,"Finanzplan";#N/A,#N/A,FALSE,"Bilanz";#N/A,#N/A,FALSE,"GuV"}</definedName>
    <definedName name="k" localSheetId="57">{#N/A,#N/A,FALSE,"Finanzplan";#N/A,#N/A,FALSE,"Bilanz";#N/A,#N/A,FALSE,"GuV"}</definedName>
    <definedName name="k" localSheetId="58">{#N/A,#N/A,FALSE,"Finanzplan";#N/A,#N/A,FALSE,"Bilanz";#N/A,#N/A,FALSE,"GuV"}</definedName>
    <definedName name="k" localSheetId="59">{#N/A,#N/A,FALSE,"Finanzplan";#N/A,#N/A,FALSE,"Bilanz";#N/A,#N/A,FALSE,"GuV"}</definedName>
    <definedName name="k" localSheetId="6">{#N/A,#N/A,FALSE,"Finanzplan";#N/A,#N/A,FALSE,"Bilanz";#N/A,#N/A,FALSE,"GuV"}</definedName>
    <definedName name="k" localSheetId="0">{#N/A,#N/A,FALSE,"Finanzplan";#N/A,#N/A,FALSE,"Bilanz";#N/A,#N/A,FALSE,"GuV"}</definedName>
    <definedName name="k" localSheetId="7">{#N/A,#N/A,FALSE,"Finanzplan";#N/A,#N/A,FALSE,"Bilanz";#N/A,#N/A,FALSE,"GuV"}</definedName>
    <definedName name="k" localSheetId="9">{#N/A,#N/A,FALSE,"Finanzplan";#N/A,#N/A,FALSE,"Bilanz";#N/A,#N/A,FALSE,"GuV"}</definedName>
    <definedName name="k">{#N/A,#N/A,FALSE,"Finanzplan";#N/A,#N/A,FALSE,"Bilanz";#N/A,#N/A,FALSE,"GuV"}</definedName>
    <definedName name="KKKK" localSheetId="11" hidden="1">#REF!</definedName>
    <definedName name="KKKK" localSheetId="13" hidden="1">#REF!</definedName>
    <definedName name="KKKK" localSheetId="15" hidden="1">#REF!</definedName>
    <definedName name="KKKK" localSheetId="16" hidden="1">#REF!</definedName>
    <definedName name="KKKK" localSheetId="18" hidden="1">#REF!</definedName>
    <definedName name="KKKK" localSheetId="20" hidden="1">#REF!</definedName>
    <definedName name="KKKK" localSheetId="22" hidden="1">#REF!</definedName>
    <definedName name="KKKK" localSheetId="24" hidden="1">#REF!</definedName>
    <definedName name="KKKK" localSheetId="25" hidden="1">#REF!</definedName>
    <definedName name="KKKK" localSheetId="27" hidden="1">#REF!</definedName>
    <definedName name="KKKK" localSheetId="29" hidden="1">#REF!</definedName>
    <definedName name="KKKK" localSheetId="31" hidden="1">#REF!</definedName>
    <definedName name="KKKK" localSheetId="33" hidden="1">#REF!</definedName>
    <definedName name="KKKK" localSheetId="34" hidden="1">#REF!</definedName>
    <definedName name="KKKK" localSheetId="36" hidden="1">#REF!</definedName>
    <definedName name="KKKK" localSheetId="38" hidden="1">#REF!</definedName>
    <definedName name="KKKK" localSheetId="39" hidden="1">#REF!</definedName>
    <definedName name="KKKK" localSheetId="4" hidden="1">#REF!</definedName>
    <definedName name="KKKK" localSheetId="41" hidden="1">#REF!</definedName>
    <definedName name="KKKK" localSheetId="43" hidden="1">#REF!</definedName>
    <definedName name="KKKK" localSheetId="45" hidden="1">#REF!</definedName>
    <definedName name="KKKK" localSheetId="47" hidden="1">#REF!</definedName>
    <definedName name="KKKK" localSheetId="48" hidden="1">#REF!</definedName>
    <definedName name="KKKK" localSheetId="50" hidden="1">#REF!</definedName>
    <definedName name="KKKK" localSheetId="52" hidden="1">#REF!</definedName>
    <definedName name="KKKK" localSheetId="53" hidden="1">#REF!</definedName>
    <definedName name="KKKK" localSheetId="54" hidden="1">#REF!</definedName>
    <definedName name="KKKK" localSheetId="55" hidden="1">#REF!</definedName>
    <definedName name="KKKK" localSheetId="57" hidden="1">#REF!</definedName>
    <definedName name="KKKK" localSheetId="59" hidden="1">#REF!</definedName>
    <definedName name="KKKK" localSheetId="6" hidden="1">#REF!</definedName>
    <definedName name="KKKK" localSheetId="0" hidden="1">#REF!</definedName>
    <definedName name="KKKK" localSheetId="7" hidden="1">#REF!</definedName>
    <definedName name="KKKK" localSheetId="9" hidden="1">#REF!</definedName>
    <definedName name="KKKK" hidden="1">#REF!</definedName>
    <definedName name="m" localSheetId="11">#REF!</definedName>
    <definedName name="m" localSheetId="13">#REF!</definedName>
    <definedName name="m" localSheetId="15">#REF!</definedName>
    <definedName name="m" localSheetId="16">#REF!</definedName>
    <definedName name="m" localSheetId="18">#REF!</definedName>
    <definedName name="m" localSheetId="20">#REF!</definedName>
    <definedName name="m" localSheetId="22">#REF!</definedName>
    <definedName name="m" localSheetId="24">#REF!</definedName>
    <definedName name="m" localSheetId="25">#REF!</definedName>
    <definedName name="m" localSheetId="27">#REF!</definedName>
    <definedName name="m" localSheetId="29">#REF!</definedName>
    <definedName name="m" localSheetId="31">#REF!</definedName>
    <definedName name="m" localSheetId="33">#REF!</definedName>
    <definedName name="m" localSheetId="34">#REF!</definedName>
    <definedName name="m" localSheetId="36">#REF!</definedName>
    <definedName name="m" localSheetId="38">#REF!</definedName>
    <definedName name="m" localSheetId="39">#REF!</definedName>
    <definedName name="m" localSheetId="4">#REF!</definedName>
    <definedName name="m" localSheetId="41">#REF!</definedName>
    <definedName name="m" localSheetId="43">#REF!</definedName>
    <definedName name="m" localSheetId="45">#REF!</definedName>
    <definedName name="m" localSheetId="47">#REF!</definedName>
    <definedName name="m" localSheetId="48">#REF!</definedName>
    <definedName name="m" localSheetId="49">#REF!</definedName>
    <definedName name="m" localSheetId="50">#REF!</definedName>
    <definedName name="m" localSheetId="52">#REF!</definedName>
    <definedName name="m" localSheetId="54">#REF!</definedName>
    <definedName name="m" localSheetId="55">#REF!</definedName>
    <definedName name="m" localSheetId="56">#REF!</definedName>
    <definedName name="m" localSheetId="57">#REF!</definedName>
    <definedName name="m" localSheetId="58">#REF!</definedName>
    <definedName name="m" localSheetId="59">#REF!</definedName>
    <definedName name="m" localSheetId="6">#REF!</definedName>
    <definedName name="m" localSheetId="0">#REF!</definedName>
    <definedName name="m" localSheetId="7">#REF!</definedName>
    <definedName name="m" localSheetId="9">#REF!</definedName>
    <definedName name="m" localSheetId="1">#REF!</definedName>
    <definedName name="m">#REF!</definedName>
    <definedName name="mesh142" localSheetId="49">[19]Rates!$E$144</definedName>
    <definedName name="mesh142" localSheetId="56">[19]Rates!$E$144</definedName>
    <definedName name="mesh142" localSheetId="58">[19]Rates!$E$144</definedName>
    <definedName name="mesh142" localSheetId="2">[9]Rates!$E$144</definedName>
    <definedName name="mesh142">[2]Rates!$E$144</definedName>
    <definedName name="mesh150" localSheetId="49">[9]Rates!$E$144</definedName>
    <definedName name="mesh150" localSheetId="56">[9]Rates!$E$144</definedName>
    <definedName name="mesh150" localSheetId="58">[9]Rates!$E$144</definedName>
    <definedName name="mesh150">[2]Rates!$E$144</definedName>
    <definedName name="MHS" localSheetId="49">[28]Rates!$E$143</definedName>
    <definedName name="MHS" localSheetId="56">[28]Rates!$E$143</definedName>
    <definedName name="MHS" localSheetId="58">[28]Rates!$E$143</definedName>
    <definedName name="MHS">[2]Rates!$E$143</definedName>
    <definedName name="mkhl" localSheetId="49">[17]Rates!$J$1</definedName>
    <definedName name="mkhl" localSheetId="56">[17]Rates!$J$1</definedName>
    <definedName name="mkhl" localSheetId="58">[17]Rates!$J$1</definedName>
    <definedName name="mkhl" localSheetId="2">[13]Rates!$J$1</definedName>
    <definedName name="mkhl" localSheetId="1">[13]Rates!$J$1</definedName>
    <definedName name="mkhl">[14]Rates!$J$1</definedName>
    <definedName name="mkhl1" localSheetId="49">[29]Rates!$J$1</definedName>
    <definedName name="mkhl1" localSheetId="56">[29]Rates!$J$1</definedName>
    <definedName name="mkhl1" localSheetId="58">[29]Rates!$J$1</definedName>
    <definedName name="mkhl1">[14]Rates!$J$1</definedName>
    <definedName name="Monat_Kennzahl" localSheetId="11">{#N/A,#N/A,FALSE,"Finanzplan";#N/A,#N/A,FALSE,"Bilanz";#N/A,#N/A,FALSE,"GuV"}</definedName>
    <definedName name="Monat_Kennzahl" localSheetId="13">{#N/A,#N/A,FALSE,"Finanzplan";#N/A,#N/A,FALSE,"Bilanz";#N/A,#N/A,FALSE,"GuV"}</definedName>
    <definedName name="Monat_Kennzahl" localSheetId="15">{#N/A,#N/A,FALSE,"Finanzplan";#N/A,#N/A,FALSE,"Bilanz";#N/A,#N/A,FALSE,"GuV"}</definedName>
    <definedName name="Monat_Kennzahl" localSheetId="16">{#N/A,#N/A,FALSE,"Finanzplan";#N/A,#N/A,FALSE,"Bilanz";#N/A,#N/A,FALSE,"GuV"}</definedName>
    <definedName name="Monat_Kennzahl" localSheetId="17">{#N/A,#N/A,FALSE,"Finanzplan";#N/A,#N/A,FALSE,"Bilanz";#N/A,#N/A,FALSE,"GuV"}</definedName>
    <definedName name="Monat_Kennzahl" localSheetId="18">{#N/A,#N/A,FALSE,"Finanzplan";#N/A,#N/A,FALSE,"Bilanz";#N/A,#N/A,FALSE,"GuV"}</definedName>
    <definedName name="Monat_Kennzahl" localSheetId="20">{#N/A,#N/A,FALSE,"Finanzplan";#N/A,#N/A,FALSE,"Bilanz";#N/A,#N/A,FALSE,"GuV"}</definedName>
    <definedName name="Monat_Kennzahl" localSheetId="22">{#N/A,#N/A,FALSE,"Finanzplan";#N/A,#N/A,FALSE,"Bilanz";#N/A,#N/A,FALSE,"GuV"}</definedName>
    <definedName name="Monat_Kennzahl" localSheetId="24">{#N/A,#N/A,FALSE,"Finanzplan";#N/A,#N/A,FALSE,"Bilanz";#N/A,#N/A,FALSE,"GuV"}</definedName>
    <definedName name="Monat_Kennzahl" localSheetId="25">{#N/A,#N/A,FALSE,"Finanzplan";#N/A,#N/A,FALSE,"Bilanz";#N/A,#N/A,FALSE,"GuV"}</definedName>
    <definedName name="Monat_Kennzahl" localSheetId="26">{#N/A,#N/A,FALSE,"Finanzplan";#N/A,#N/A,FALSE,"Bilanz";#N/A,#N/A,FALSE,"GuV"}</definedName>
    <definedName name="Monat_Kennzahl" localSheetId="27">{#N/A,#N/A,FALSE,"Finanzplan";#N/A,#N/A,FALSE,"Bilanz";#N/A,#N/A,FALSE,"GuV"}</definedName>
    <definedName name="Monat_Kennzahl" localSheetId="29">{#N/A,#N/A,FALSE,"Finanzplan";#N/A,#N/A,FALSE,"Bilanz";#N/A,#N/A,FALSE,"GuV"}</definedName>
    <definedName name="Monat_Kennzahl" localSheetId="3">{#N/A,#N/A,FALSE,"Finanzplan";#N/A,#N/A,FALSE,"Bilanz";#N/A,#N/A,FALSE,"GuV"}</definedName>
    <definedName name="Monat_Kennzahl" localSheetId="31">{#N/A,#N/A,FALSE,"Finanzplan";#N/A,#N/A,FALSE,"Bilanz";#N/A,#N/A,FALSE,"GuV"}</definedName>
    <definedName name="Monat_Kennzahl" localSheetId="33">{#N/A,#N/A,FALSE,"Finanzplan";#N/A,#N/A,FALSE,"Bilanz";#N/A,#N/A,FALSE,"GuV"}</definedName>
    <definedName name="Monat_Kennzahl" localSheetId="34">{#N/A,#N/A,FALSE,"Finanzplan";#N/A,#N/A,FALSE,"Bilanz";#N/A,#N/A,FALSE,"GuV"}</definedName>
    <definedName name="Monat_Kennzahl" localSheetId="36">{#N/A,#N/A,FALSE,"Finanzplan";#N/A,#N/A,FALSE,"Bilanz";#N/A,#N/A,FALSE,"GuV"}</definedName>
    <definedName name="Monat_Kennzahl" localSheetId="38">{#N/A,#N/A,FALSE,"Finanzplan";#N/A,#N/A,FALSE,"Bilanz";#N/A,#N/A,FALSE,"GuV"}</definedName>
    <definedName name="Monat_Kennzahl" localSheetId="39">{#N/A,#N/A,FALSE,"Finanzplan";#N/A,#N/A,FALSE,"Bilanz";#N/A,#N/A,FALSE,"GuV"}</definedName>
    <definedName name="Monat_Kennzahl" localSheetId="4">{#N/A,#N/A,FALSE,"Finanzplan";#N/A,#N/A,FALSE,"Bilanz";#N/A,#N/A,FALSE,"GuV"}</definedName>
    <definedName name="Monat_Kennzahl" localSheetId="41">{#N/A,#N/A,FALSE,"Finanzplan";#N/A,#N/A,FALSE,"Bilanz";#N/A,#N/A,FALSE,"GuV"}</definedName>
    <definedName name="Monat_Kennzahl" localSheetId="43">{#N/A,#N/A,FALSE,"Finanzplan";#N/A,#N/A,FALSE,"Bilanz";#N/A,#N/A,FALSE,"GuV"}</definedName>
    <definedName name="Monat_Kennzahl" localSheetId="45">{#N/A,#N/A,FALSE,"Finanzplan";#N/A,#N/A,FALSE,"Bilanz";#N/A,#N/A,FALSE,"GuV"}</definedName>
    <definedName name="Monat_Kennzahl" localSheetId="47">{#N/A,#N/A,FALSE,"Finanzplan";#N/A,#N/A,FALSE,"Bilanz";#N/A,#N/A,FALSE,"GuV"}</definedName>
    <definedName name="Monat_Kennzahl" localSheetId="48">{#N/A,#N/A,FALSE,"Finanzplan";#N/A,#N/A,FALSE,"Bilanz";#N/A,#N/A,FALSE,"GuV"}</definedName>
    <definedName name="Monat_Kennzahl" localSheetId="49">{#N/A,#N/A,FALSE,"Finanzplan";#N/A,#N/A,FALSE,"Bilanz";#N/A,#N/A,FALSE,"GuV"}</definedName>
    <definedName name="Monat_Kennzahl" localSheetId="50">{#N/A,#N/A,FALSE,"Finanzplan";#N/A,#N/A,FALSE,"Bilanz";#N/A,#N/A,FALSE,"GuV"}</definedName>
    <definedName name="Monat_Kennzahl" localSheetId="52">{#N/A,#N/A,FALSE,"Finanzplan";#N/A,#N/A,FALSE,"Bilanz";#N/A,#N/A,FALSE,"GuV"}</definedName>
    <definedName name="Monat_Kennzahl" localSheetId="53">{#N/A,#N/A,FALSE,"Finanzplan";#N/A,#N/A,FALSE,"Bilanz";#N/A,#N/A,FALSE,"GuV"}</definedName>
    <definedName name="Monat_Kennzahl" localSheetId="54">{#N/A,#N/A,FALSE,"Finanzplan";#N/A,#N/A,FALSE,"Bilanz";#N/A,#N/A,FALSE,"GuV"}</definedName>
    <definedName name="Monat_Kennzahl" localSheetId="55">{#N/A,#N/A,FALSE,"Finanzplan";#N/A,#N/A,FALSE,"Bilanz";#N/A,#N/A,FALSE,"GuV"}</definedName>
    <definedName name="Monat_Kennzahl" localSheetId="56">{#N/A,#N/A,FALSE,"Finanzplan";#N/A,#N/A,FALSE,"Bilanz";#N/A,#N/A,FALSE,"GuV"}</definedName>
    <definedName name="Monat_Kennzahl" localSheetId="57">{#N/A,#N/A,FALSE,"Finanzplan";#N/A,#N/A,FALSE,"Bilanz";#N/A,#N/A,FALSE,"GuV"}</definedName>
    <definedName name="Monat_Kennzahl" localSheetId="58">{#N/A,#N/A,FALSE,"Finanzplan";#N/A,#N/A,FALSE,"Bilanz";#N/A,#N/A,FALSE,"GuV"}</definedName>
    <definedName name="Monat_Kennzahl" localSheetId="59">{#N/A,#N/A,FALSE,"Finanzplan";#N/A,#N/A,FALSE,"Bilanz";#N/A,#N/A,FALSE,"GuV"}</definedName>
    <definedName name="Monat_Kennzahl" localSheetId="6">{#N/A,#N/A,FALSE,"Finanzplan";#N/A,#N/A,FALSE,"Bilanz";#N/A,#N/A,FALSE,"GuV"}</definedName>
    <definedName name="Monat_Kennzahl" localSheetId="0">{#N/A,#N/A,FALSE,"Finanzplan";#N/A,#N/A,FALSE,"Bilanz";#N/A,#N/A,FALSE,"GuV"}</definedName>
    <definedName name="Monat_Kennzahl" localSheetId="7">{#N/A,#N/A,FALSE,"Finanzplan";#N/A,#N/A,FALSE,"Bilanz";#N/A,#N/A,FALSE,"GuV"}</definedName>
    <definedName name="Monat_Kennzahl" localSheetId="9">{#N/A,#N/A,FALSE,"Finanzplan";#N/A,#N/A,FALSE,"Bilanz";#N/A,#N/A,FALSE,"GuV"}</definedName>
    <definedName name="Monat_Kennzahl">{#N/A,#N/A,FALSE,"Finanzplan";#N/A,#N/A,FALSE,"Bilanz";#N/A,#N/A,FALSE,"GuV"}</definedName>
    <definedName name="N" localSheetId="49">[30]Rates!$E$126</definedName>
    <definedName name="N" localSheetId="56">[30]Rates!$E$126</definedName>
    <definedName name="N" localSheetId="58">[30]Rates!$E$126</definedName>
    <definedName name="N">[2]Rates!$E$126</definedName>
    <definedName name="Nyamira" localSheetId="49">[30]Rates!$E$118</definedName>
    <definedName name="Nyamira" localSheetId="56">[30]Rates!$E$118</definedName>
    <definedName name="Nyamira" localSheetId="58">[30]Rates!$E$118</definedName>
    <definedName name="Nyamira">[2]Rates!$E$118</definedName>
    <definedName name="O" localSheetId="11">{#N/A,#N/A,FALSE,"Finanzplan";#N/A,#N/A,FALSE,"Bilanz";#N/A,#N/A,FALSE,"GuV"}</definedName>
    <definedName name="O" localSheetId="13">{#N/A,#N/A,FALSE,"Finanzplan";#N/A,#N/A,FALSE,"Bilanz";#N/A,#N/A,FALSE,"GuV"}</definedName>
    <definedName name="O" localSheetId="15">{#N/A,#N/A,FALSE,"Finanzplan";#N/A,#N/A,FALSE,"Bilanz";#N/A,#N/A,FALSE,"GuV"}</definedName>
    <definedName name="O" localSheetId="16">{#N/A,#N/A,FALSE,"Finanzplan";#N/A,#N/A,FALSE,"Bilanz";#N/A,#N/A,FALSE,"GuV"}</definedName>
    <definedName name="O" localSheetId="17">{#N/A,#N/A,FALSE,"Finanzplan";#N/A,#N/A,FALSE,"Bilanz";#N/A,#N/A,FALSE,"GuV"}</definedName>
    <definedName name="O" localSheetId="18">{#N/A,#N/A,FALSE,"Finanzplan";#N/A,#N/A,FALSE,"Bilanz";#N/A,#N/A,FALSE,"GuV"}</definedName>
    <definedName name="O" localSheetId="20">{#N/A,#N/A,FALSE,"Finanzplan";#N/A,#N/A,FALSE,"Bilanz";#N/A,#N/A,FALSE,"GuV"}</definedName>
    <definedName name="O" localSheetId="22">{#N/A,#N/A,FALSE,"Finanzplan";#N/A,#N/A,FALSE,"Bilanz";#N/A,#N/A,FALSE,"GuV"}</definedName>
    <definedName name="O" localSheetId="24">{#N/A,#N/A,FALSE,"Finanzplan";#N/A,#N/A,FALSE,"Bilanz";#N/A,#N/A,FALSE,"GuV"}</definedName>
    <definedName name="O" localSheetId="25">{#N/A,#N/A,FALSE,"Finanzplan";#N/A,#N/A,FALSE,"Bilanz";#N/A,#N/A,FALSE,"GuV"}</definedName>
    <definedName name="O" localSheetId="26">{#N/A,#N/A,FALSE,"Finanzplan";#N/A,#N/A,FALSE,"Bilanz";#N/A,#N/A,FALSE,"GuV"}</definedName>
    <definedName name="O" localSheetId="27">{#N/A,#N/A,FALSE,"Finanzplan";#N/A,#N/A,FALSE,"Bilanz";#N/A,#N/A,FALSE,"GuV"}</definedName>
    <definedName name="O" localSheetId="29">{#N/A,#N/A,FALSE,"Finanzplan";#N/A,#N/A,FALSE,"Bilanz";#N/A,#N/A,FALSE,"GuV"}</definedName>
    <definedName name="O" localSheetId="3">{#N/A,#N/A,FALSE,"Finanzplan";#N/A,#N/A,FALSE,"Bilanz";#N/A,#N/A,FALSE,"GuV"}</definedName>
    <definedName name="O" localSheetId="31">{#N/A,#N/A,FALSE,"Finanzplan";#N/A,#N/A,FALSE,"Bilanz";#N/A,#N/A,FALSE,"GuV"}</definedName>
    <definedName name="O" localSheetId="33">{#N/A,#N/A,FALSE,"Finanzplan";#N/A,#N/A,FALSE,"Bilanz";#N/A,#N/A,FALSE,"GuV"}</definedName>
    <definedName name="O" localSheetId="34">{#N/A,#N/A,FALSE,"Finanzplan";#N/A,#N/A,FALSE,"Bilanz";#N/A,#N/A,FALSE,"GuV"}</definedName>
    <definedName name="O" localSheetId="36">{#N/A,#N/A,FALSE,"Finanzplan";#N/A,#N/A,FALSE,"Bilanz";#N/A,#N/A,FALSE,"GuV"}</definedName>
    <definedName name="O" localSheetId="38">{#N/A,#N/A,FALSE,"Finanzplan";#N/A,#N/A,FALSE,"Bilanz";#N/A,#N/A,FALSE,"GuV"}</definedName>
    <definedName name="O" localSheetId="39">{#N/A,#N/A,FALSE,"Finanzplan";#N/A,#N/A,FALSE,"Bilanz";#N/A,#N/A,FALSE,"GuV"}</definedName>
    <definedName name="O" localSheetId="4">{#N/A,#N/A,FALSE,"Finanzplan";#N/A,#N/A,FALSE,"Bilanz";#N/A,#N/A,FALSE,"GuV"}</definedName>
    <definedName name="O" localSheetId="41">{#N/A,#N/A,FALSE,"Finanzplan";#N/A,#N/A,FALSE,"Bilanz";#N/A,#N/A,FALSE,"GuV"}</definedName>
    <definedName name="O" localSheetId="43">{#N/A,#N/A,FALSE,"Finanzplan";#N/A,#N/A,FALSE,"Bilanz";#N/A,#N/A,FALSE,"GuV"}</definedName>
    <definedName name="O" localSheetId="45">{#N/A,#N/A,FALSE,"Finanzplan";#N/A,#N/A,FALSE,"Bilanz";#N/A,#N/A,FALSE,"GuV"}</definedName>
    <definedName name="O" localSheetId="47">{#N/A,#N/A,FALSE,"Finanzplan";#N/A,#N/A,FALSE,"Bilanz";#N/A,#N/A,FALSE,"GuV"}</definedName>
    <definedName name="O" localSheetId="48">{#N/A,#N/A,FALSE,"Finanzplan";#N/A,#N/A,FALSE,"Bilanz";#N/A,#N/A,FALSE,"GuV"}</definedName>
    <definedName name="O" localSheetId="49">{#N/A,#N/A,FALSE,"Finanzplan";#N/A,#N/A,FALSE,"Bilanz";#N/A,#N/A,FALSE,"GuV"}</definedName>
    <definedName name="O" localSheetId="50">{#N/A,#N/A,FALSE,"Finanzplan";#N/A,#N/A,FALSE,"Bilanz";#N/A,#N/A,FALSE,"GuV"}</definedName>
    <definedName name="O" localSheetId="52">{#N/A,#N/A,FALSE,"Finanzplan";#N/A,#N/A,FALSE,"Bilanz";#N/A,#N/A,FALSE,"GuV"}</definedName>
    <definedName name="O" localSheetId="53">{#N/A,#N/A,FALSE,"Finanzplan";#N/A,#N/A,FALSE,"Bilanz";#N/A,#N/A,FALSE,"GuV"}</definedName>
    <definedName name="O" localSheetId="54">{#N/A,#N/A,FALSE,"Finanzplan";#N/A,#N/A,FALSE,"Bilanz";#N/A,#N/A,FALSE,"GuV"}</definedName>
    <definedName name="O" localSheetId="55">{#N/A,#N/A,FALSE,"Finanzplan";#N/A,#N/A,FALSE,"Bilanz";#N/A,#N/A,FALSE,"GuV"}</definedName>
    <definedName name="O" localSheetId="56">{#N/A,#N/A,FALSE,"Finanzplan";#N/A,#N/A,FALSE,"Bilanz";#N/A,#N/A,FALSE,"GuV"}</definedName>
    <definedName name="O" localSheetId="57">{#N/A,#N/A,FALSE,"Finanzplan";#N/A,#N/A,FALSE,"Bilanz";#N/A,#N/A,FALSE,"GuV"}</definedName>
    <definedName name="O" localSheetId="58">{#N/A,#N/A,FALSE,"Finanzplan";#N/A,#N/A,FALSE,"Bilanz";#N/A,#N/A,FALSE,"GuV"}</definedName>
    <definedName name="O" localSheetId="59">{#N/A,#N/A,FALSE,"Finanzplan";#N/A,#N/A,FALSE,"Bilanz";#N/A,#N/A,FALSE,"GuV"}</definedName>
    <definedName name="O" localSheetId="6">{#N/A,#N/A,FALSE,"Finanzplan";#N/A,#N/A,FALSE,"Bilanz";#N/A,#N/A,FALSE,"GuV"}</definedName>
    <definedName name="O" localSheetId="0">{#N/A,#N/A,FALSE,"Finanzplan";#N/A,#N/A,FALSE,"Bilanz";#N/A,#N/A,FALSE,"GuV"}</definedName>
    <definedName name="O" localSheetId="7">{#N/A,#N/A,FALSE,"Finanzplan";#N/A,#N/A,FALSE,"Bilanz";#N/A,#N/A,FALSE,"GuV"}</definedName>
    <definedName name="O" localSheetId="9">{#N/A,#N/A,FALSE,"Finanzplan";#N/A,#N/A,FALSE,"Bilanz";#N/A,#N/A,FALSE,"GuV"}</definedName>
    <definedName name="O">{#N/A,#N/A,FALSE,"Finanzplan";#N/A,#N/A,FALSE,"Bilanz";#N/A,#N/A,FALSE,"GuV"}</definedName>
    <definedName name="ok" localSheetId="49">[13]Rates!$J$11</definedName>
    <definedName name="ok" localSheetId="56">[13]Rates!$J$11</definedName>
    <definedName name="ok" localSheetId="58">[13]Rates!$J$11</definedName>
    <definedName name="ok">[14]Rates!$J$11</definedName>
    <definedName name="oko" localSheetId="49">[17]Rates!$J$11</definedName>
    <definedName name="oko" localSheetId="56">[17]Rates!$J$11</definedName>
    <definedName name="oko" localSheetId="58">[17]Rates!$J$11</definedName>
    <definedName name="oko" localSheetId="2">[13]Rates!$J$11</definedName>
    <definedName name="oko" localSheetId="1">[13]Rates!$J$11</definedName>
    <definedName name="oko">[14]Rates!$J$11</definedName>
    <definedName name="oo" localSheetId="11">{#N/A,#N/A,FALSE,"Finanzplan";#N/A,#N/A,FALSE,"Bilanz";#N/A,#N/A,FALSE,"GuV"}</definedName>
    <definedName name="oo" localSheetId="13">{#N/A,#N/A,FALSE,"Finanzplan";#N/A,#N/A,FALSE,"Bilanz";#N/A,#N/A,FALSE,"GuV"}</definedName>
    <definedName name="oo" localSheetId="15">{#N/A,#N/A,FALSE,"Finanzplan";#N/A,#N/A,FALSE,"Bilanz";#N/A,#N/A,FALSE,"GuV"}</definedName>
    <definedName name="oo" localSheetId="16">{#N/A,#N/A,FALSE,"Finanzplan";#N/A,#N/A,FALSE,"Bilanz";#N/A,#N/A,FALSE,"GuV"}</definedName>
    <definedName name="oo" localSheetId="17">{#N/A,#N/A,FALSE,"Finanzplan";#N/A,#N/A,FALSE,"Bilanz";#N/A,#N/A,FALSE,"GuV"}</definedName>
    <definedName name="oo" localSheetId="18">{#N/A,#N/A,FALSE,"Finanzplan";#N/A,#N/A,FALSE,"Bilanz";#N/A,#N/A,FALSE,"GuV"}</definedName>
    <definedName name="oo" localSheetId="20">{#N/A,#N/A,FALSE,"Finanzplan";#N/A,#N/A,FALSE,"Bilanz";#N/A,#N/A,FALSE,"GuV"}</definedName>
    <definedName name="oo" localSheetId="22">{#N/A,#N/A,FALSE,"Finanzplan";#N/A,#N/A,FALSE,"Bilanz";#N/A,#N/A,FALSE,"GuV"}</definedName>
    <definedName name="oo" localSheetId="24">{#N/A,#N/A,FALSE,"Finanzplan";#N/A,#N/A,FALSE,"Bilanz";#N/A,#N/A,FALSE,"GuV"}</definedName>
    <definedName name="oo" localSheetId="25">{#N/A,#N/A,FALSE,"Finanzplan";#N/A,#N/A,FALSE,"Bilanz";#N/A,#N/A,FALSE,"GuV"}</definedName>
    <definedName name="oo" localSheetId="26">{#N/A,#N/A,FALSE,"Finanzplan";#N/A,#N/A,FALSE,"Bilanz";#N/A,#N/A,FALSE,"GuV"}</definedName>
    <definedName name="oo" localSheetId="27">{#N/A,#N/A,FALSE,"Finanzplan";#N/A,#N/A,FALSE,"Bilanz";#N/A,#N/A,FALSE,"GuV"}</definedName>
    <definedName name="oo" localSheetId="29">{#N/A,#N/A,FALSE,"Finanzplan";#N/A,#N/A,FALSE,"Bilanz";#N/A,#N/A,FALSE,"GuV"}</definedName>
    <definedName name="oo" localSheetId="3">{#N/A,#N/A,FALSE,"Finanzplan";#N/A,#N/A,FALSE,"Bilanz";#N/A,#N/A,FALSE,"GuV"}</definedName>
    <definedName name="oo" localSheetId="31">{#N/A,#N/A,FALSE,"Finanzplan";#N/A,#N/A,FALSE,"Bilanz";#N/A,#N/A,FALSE,"GuV"}</definedName>
    <definedName name="oo" localSheetId="33">{#N/A,#N/A,FALSE,"Finanzplan";#N/A,#N/A,FALSE,"Bilanz";#N/A,#N/A,FALSE,"GuV"}</definedName>
    <definedName name="oo" localSheetId="34">{#N/A,#N/A,FALSE,"Finanzplan";#N/A,#N/A,FALSE,"Bilanz";#N/A,#N/A,FALSE,"GuV"}</definedName>
    <definedName name="oo" localSheetId="36">{#N/A,#N/A,FALSE,"Finanzplan";#N/A,#N/A,FALSE,"Bilanz";#N/A,#N/A,FALSE,"GuV"}</definedName>
    <definedName name="oo" localSheetId="38">{#N/A,#N/A,FALSE,"Finanzplan";#N/A,#N/A,FALSE,"Bilanz";#N/A,#N/A,FALSE,"GuV"}</definedName>
    <definedName name="oo" localSheetId="39">{#N/A,#N/A,FALSE,"Finanzplan";#N/A,#N/A,FALSE,"Bilanz";#N/A,#N/A,FALSE,"GuV"}</definedName>
    <definedName name="oo" localSheetId="4">{#N/A,#N/A,FALSE,"Finanzplan";#N/A,#N/A,FALSE,"Bilanz";#N/A,#N/A,FALSE,"GuV"}</definedName>
    <definedName name="oo" localSheetId="41">{#N/A,#N/A,FALSE,"Finanzplan";#N/A,#N/A,FALSE,"Bilanz";#N/A,#N/A,FALSE,"GuV"}</definedName>
    <definedName name="oo" localSheetId="43">{#N/A,#N/A,FALSE,"Finanzplan";#N/A,#N/A,FALSE,"Bilanz";#N/A,#N/A,FALSE,"GuV"}</definedName>
    <definedName name="oo" localSheetId="45">{#N/A,#N/A,FALSE,"Finanzplan";#N/A,#N/A,FALSE,"Bilanz";#N/A,#N/A,FALSE,"GuV"}</definedName>
    <definedName name="oo" localSheetId="47">{#N/A,#N/A,FALSE,"Finanzplan";#N/A,#N/A,FALSE,"Bilanz";#N/A,#N/A,FALSE,"GuV"}</definedName>
    <definedName name="oo" localSheetId="48">{#N/A,#N/A,FALSE,"Finanzplan";#N/A,#N/A,FALSE,"Bilanz";#N/A,#N/A,FALSE,"GuV"}</definedName>
    <definedName name="oo" localSheetId="49">{#N/A,#N/A,FALSE,"Finanzplan";#N/A,#N/A,FALSE,"Bilanz";#N/A,#N/A,FALSE,"GuV"}</definedName>
    <definedName name="oo" localSheetId="50">{#N/A,#N/A,FALSE,"Finanzplan";#N/A,#N/A,FALSE,"Bilanz";#N/A,#N/A,FALSE,"GuV"}</definedName>
    <definedName name="oo" localSheetId="52">{#N/A,#N/A,FALSE,"Finanzplan";#N/A,#N/A,FALSE,"Bilanz";#N/A,#N/A,FALSE,"GuV"}</definedName>
    <definedName name="oo" localSheetId="53">{#N/A,#N/A,FALSE,"Finanzplan";#N/A,#N/A,FALSE,"Bilanz";#N/A,#N/A,FALSE,"GuV"}</definedName>
    <definedName name="oo" localSheetId="54">{#N/A,#N/A,FALSE,"Finanzplan";#N/A,#N/A,FALSE,"Bilanz";#N/A,#N/A,FALSE,"GuV"}</definedName>
    <definedName name="oo" localSheetId="55">{#N/A,#N/A,FALSE,"Finanzplan";#N/A,#N/A,FALSE,"Bilanz";#N/A,#N/A,FALSE,"GuV"}</definedName>
    <definedName name="oo" localSheetId="56">{#N/A,#N/A,FALSE,"Finanzplan";#N/A,#N/A,FALSE,"Bilanz";#N/A,#N/A,FALSE,"GuV"}</definedName>
    <definedName name="oo" localSheetId="57">{#N/A,#N/A,FALSE,"Finanzplan";#N/A,#N/A,FALSE,"Bilanz";#N/A,#N/A,FALSE,"GuV"}</definedName>
    <definedName name="oo" localSheetId="58">{#N/A,#N/A,FALSE,"Finanzplan";#N/A,#N/A,FALSE,"Bilanz";#N/A,#N/A,FALSE,"GuV"}</definedName>
    <definedName name="oo" localSheetId="59">{#N/A,#N/A,FALSE,"Finanzplan";#N/A,#N/A,FALSE,"Bilanz";#N/A,#N/A,FALSE,"GuV"}</definedName>
    <definedName name="oo" localSheetId="6">{#N/A,#N/A,FALSE,"Finanzplan";#N/A,#N/A,FALSE,"Bilanz";#N/A,#N/A,FALSE,"GuV"}</definedName>
    <definedName name="oo" localSheetId="0">{#N/A,#N/A,FALSE,"Finanzplan";#N/A,#N/A,FALSE,"Bilanz";#N/A,#N/A,FALSE,"GuV"}</definedName>
    <definedName name="oo" localSheetId="7">{#N/A,#N/A,FALSE,"Finanzplan";#N/A,#N/A,FALSE,"Bilanz";#N/A,#N/A,FALSE,"GuV"}</definedName>
    <definedName name="oo" localSheetId="9">{#N/A,#N/A,FALSE,"Finanzplan";#N/A,#N/A,FALSE,"Bilanz";#N/A,#N/A,FALSE,"GuV"}</definedName>
    <definedName name="oo">{#N/A,#N/A,FALSE,"Finanzplan";#N/A,#N/A,FALSE,"Bilanz";#N/A,#N/A,FALSE,"GuV"}</definedName>
    <definedName name="PAX" localSheetId="11">{#N/A,#N/A,FALSE,"Ausdruck PAX";#N/A,#N/A,FALSE,"Ausdruck KABINEN";#N/A,#N/A,FALSE,"Trend_Pax"}</definedName>
    <definedName name="PAX" localSheetId="13">{#N/A,#N/A,FALSE,"Ausdruck PAX";#N/A,#N/A,FALSE,"Ausdruck KABINEN";#N/A,#N/A,FALSE,"Trend_Pax"}</definedName>
    <definedName name="PAX" localSheetId="15">{#N/A,#N/A,FALSE,"Ausdruck PAX";#N/A,#N/A,FALSE,"Ausdruck KABINEN";#N/A,#N/A,FALSE,"Trend_Pax"}</definedName>
    <definedName name="PAX" localSheetId="16">{#N/A,#N/A,FALSE,"Ausdruck PAX";#N/A,#N/A,FALSE,"Ausdruck KABINEN";#N/A,#N/A,FALSE,"Trend_Pax"}</definedName>
    <definedName name="PAX" localSheetId="17">{#N/A,#N/A,FALSE,"Ausdruck PAX";#N/A,#N/A,FALSE,"Ausdruck KABINEN";#N/A,#N/A,FALSE,"Trend_Pax"}</definedName>
    <definedName name="PAX" localSheetId="18">{#N/A,#N/A,FALSE,"Ausdruck PAX";#N/A,#N/A,FALSE,"Ausdruck KABINEN";#N/A,#N/A,FALSE,"Trend_Pax"}</definedName>
    <definedName name="PAX" localSheetId="20">{#N/A,#N/A,FALSE,"Ausdruck PAX";#N/A,#N/A,FALSE,"Ausdruck KABINEN";#N/A,#N/A,FALSE,"Trend_Pax"}</definedName>
    <definedName name="PAX" localSheetId="22">{#N/A,#N/A,FALSE,"Ausdruck PAX";#N/A,#N/A,FALSE,"Ausdruck KABINEN";#N/A,#N/A,FALSE,"Trend_Pax"}</definedName>
    <definedName name="PAX" localSheetId="24">{#N/A,#N/A,FALSE,"Ausdruck PAX";#N/A,#N/A,FALSE,"Ausdruck KABINEN";#N/A,#N/A,FALSE,"Trend_Pax"}</definedName>
    <definedName name="PAX" localSheetId="25">{#N/A,#N/A,FALSE,"Ausdruck PAX";#N/A,#N/A,FALSE,"Ausdruck KABINEN";#N/A,#N/A,FALSE,"Trend_Pax"}</definedName>
    <definedName name="PAX" localSheetId="26">{#N/A,#N/A,FALSE,"Ausdruck PAX";#N/A,#N/A,FALSE,"Ausdruck KABINEN";#N/A,#N/A,FALSE,"Trend_Pax"}</definedName>
    <definedName name="PAX" localSheetId="27">{#N/A,#N/A,FALSE,"Ausdruck PAX";#N/A,#N/A,FALSE,"Ausdruck KABINEN";#N/A,#N/A,FALSE,"Trend_Pax"}</definedName>
    <definedName name="PAX" localSheetId="29">{#N/A,#N/A,FALSE,"Ausdruck PAX";#N/A,#N/A,FALSE,"Ausdruck KABINEN";#N/A,#N/A,FALSE,"Trend_Pax"}</definedName>
    <definedName name="PAX" localSheetId="3">{#N/A,#N/A,FALSE,"Ausdruck PAX";#N/A,#N/A,FALSE,"Ausdruck KABINEN";#N/A,#N/A,FALSE,"Trend_Pax"}</definedName>
    <definedName name="PAX" localSheetId="31">{#N/A,#N/A,FALSE,"Ausdruck PAX";#N/A,#N/A,FALSE,"Ausdruck KABINEN";#N/A,#N/A,FALSE,"Trend_Pax"}</definedName>
    <definedName name="PAX" localSheetId="33">{#N/A,#N/A,FALSE,"Ausdruck PAX";#N/A,#N/A,FALSE,"Ausdruck KABINEN";#N/A,#N/A,FALSE,"Trend_Pax"}</definedName>
    <definedName name="PAX" localSheetId="34">{#N/A,#N/A,FALSE,"Ausdruck PAX";#N/A,#N/A,FALSE,"Ausdruck KABINEN";#N/A,#N/A,FALSE,"Trend_Pax"}</definedName>
    <definedName name="PAX" localSheetId="36">{#N/A,#N/A,FALSE,"Ausdruck PAX";#N/A,#N/A,FALSE,"Ausdruck KABINEN";#N/A,#N/A,FALSE,"Trend_Pax"}</definedName>
    <definedName name="PAX" localSheetId="38">{#N/A,#N/A,FALSE,"Ausdruck PAX";#N/A,#N/A,FALSE,"Ausdruck KABINEN";#N/A,#N/A,FALSE,"Trend_Pax"}</definedName>
    <definedName name="PAX" localSheetId="39">{#N/A,#N/A,FALSE,"Ausdruck PAX";#N/A,#N/A,FALSE,"Ausdruck KABINEN";#N/A,#N/A,FALSE,"Trend_Pax"}</definedName>
    <definedName name="PAX" localSheetId="4">{#N/A,#N/A,FALSE,"Ausdruck PAX";#N/A,#N/A,FALSE,"Ausdruck KABINEN";#N/A,#N/A,FALSE,"Trend_Pax"}</definedName>
    <definedName name="PAX" localSheetId="41">{#N/A,#N/A,FALSE,"Ausdruck PAX";#N/A,#N/A,FALSE,"Ausdruck KABINEN";#N/A,#N/A,FALSE,"Trend_Pax"}</definedName>
    <definedName name="PAX" localSheetId="43">{#N/A,#N/A,FALSE,"Ausdruck PAX";#N/A,#N/A,FALSE,"Ausdruck KABINEN";#N/A,#N/A,FALSE,"Trend_Pax"}</definedName>
    <definedName name="PAX" localSheetId="45">{#N/A,#N/A,FALSE,"Ausdruck PAX";#N/A,#N/A,FALSE,"Ausdruck KABINEN";#N/A,#N/A,FALSE,"Trend_Pax"}</definedName>
    <definedName name="PAX" localSheetId="47">{#N/A,#N/A,FALSE,"Ausdruck PAX";#N/A,#N/A,FALSE,"Ausdruck KABINEN";#N/A,#N/A,FALSE,"Trend_Pax"}</definedName>
    <definedName name="PAX" localSheetId="48">{#N/A,#N/A,FALSE,"Ausdruck PAX";#N/A,#N/A,FALSE,"Ausdruck KABINEN";#N/A,#N/A,FALSE,"Trend_Pax"}</definedName>
    <definedName name="PAX" localSheetId="49">{#N/A,#N/A,FALSE,"Ausdruck PAX";#N/A,#N/A,FALSE,"Ausdruck KABINEN";#N/A,#N/A,FALSE,"Trend_Pax"}</definedName>
    <definedName name="PAX" localSheetId="50">{#N/A,#N/A,FALSE,"Ausdruck PAX";#N/A,#N/A,FALSE,"Ausdruck KABINEN";#N/A,#N/A,FALSE,"Trend_Pax"}</definedName>
    <definedName name="PAX" localSheetId="52">{#N/A,#N/A,FALSE,"Ausdruck PAX";#N/A,#N/A,FALSE,"Ausdruck KABINEN";#N/A,#N/A,FALSE,"Trend_Pax"}</definedName>
    <definedName name="PAX" localSheetId="53">{#N/A,#N/A,FALSE,"Ausdruck PAX";#N/A,#N/A,FALSE,"Ausdruck KABINEN";#N/A,#N/A,FALSE,"Trend_Pax"}</definedName>
    <definedName name="PAX" localSheetId="54">{#N/A,#N/A,FALSE,"Ausdruck PAX";#N/A,#N/A,FALSE,"Ausdruck KABINEN";#N/A,#N/A,FALSE,"Trend_Pax"}</definedName>
    <definedName name="PAX" localSheetId="55">{#N/A,#N/A,FALSE,"Ausdruck PAX";#N/A,#N/A,FALSE,"Ausdruck KABINEN";#N/A,#N/A,FALSE,"Trend_Pax"}</definedName>
    <definedName name="PAX" localSheetId="56">{#N/A,#N/A,FALSE,"Ausdruck PAX";#N/A,#N/A,FALSE,"Ausdruck KABINEN";#N/A,#N/A,FALSE,"Trend_Pax"}</definedName>
    <definedName name="PAX" localSheetId="57">{#N/A,#N/A,FALSE,"Ausdruck PAX";#N/A,#N/A,FALSE,"Ausdruck KABINEN";#N/A,#N/A,FALSE,"Trend_Pax"}</definedName>
    <definedName name="PAX" localSheetId="58">{#N/A,#N/A,FALSE,"Ausdruck PAX";#N/A,#N/A,FALSE,"Ausdruck KABINEN";#N/A,#N/A,FALSE,"Trend_Pax"}</definedName>
    <definedName name="PAX" localSheetId="59">{#N/A,#N/A,FALSE,"Ausdruck PAX";#N/A,#N/A,FALSE,"Ausdruck KABINEN";#N/A,#N/A,FALSE,"Trend_Pax"}</definedName>
    <definedName name="PAX" localSheetId="6">{#N/A,#N/A,FALSE,"Ausdruck PAX";#N/A,#N/A,FALSE,"Ausdruck KABINEN";#N/A,#N/A,FALSE,"Trend_Pax"}</definedName>
    <definedName name="PAX" localSheetId="0">{#N/A,#N/A,FALSE,"Ausdruck PAX";#N/A,#N/A,FALSE,"Ausdruck KABINEN";#N/A,#N/A,FALSE,"Trend_Pax"}</definedName>
    <definedName name="PAX" localSheetId="7">{#N/A,#N/A,FALSE,"Ausdruck PAX";#N/A,#N/A,FALSE,"Ausdruck KABINEN";#N/A,#N/A,FALSE,"Trend_Pax"}</definedName>
    <definedName name="PAX" localSheetId="9">{#N/A,#N/A,FALSE,"Ausdruck PAX";#N/A,#N/A,FALSE,"Ausdruck KABINEN";#N/A,#N/A,FALSE,"Trend_Pax"}</definedName>
    <definedName name="PAX">{#N/A,#N/A,FALSE,"Ausdruck PAX";#N/A,#N/A,FALSE,"Ausdruck KABINEN";#N/A,#N/A,FALSE,"Trend_Pax"}</definedName>
    <definedName name="pcp" localSheetId="49">[17]Rates!$E$259</definedName>
    <definedName name="pcp" localSheetId="56">[17]Rates!$E$259</definedName>
    <definedName name="pcp" localSheetId="58">[17]Rates!$E$259</definedName>
    <definedName name="pcp" localSheetId="2">[13]Rates!$E$259</definedName>
    <definedName name="pcp" localSheetId="1">[13]Rates!$E$259</definedName>
    <definedName name="pcp">[14]Rates!$E$259</definedName>
    <definedName name="PercentageAvailable" localSheetId="11">#REF!</definedName>
    <definedName name="PercentageAvailable" localSheetId="13">#REF!</definedName>
    <definedName name="PercentageAvailable" localSheetId="15">#REF!</definedName>
    <definedName name="PercentageAvailable" localSheetId="16">#REF!</definedName>
    <definedName name="PercentageAvailable" localSheetId="18">#REF!</definedName>
    <definedName name="PercentageAvailable" localSheetId="20">#REF!</definedName>
    <definedName name="PercentageAvailable" localSheetId="22">#REF!</definedName>
    <definedName name="PercentageAvailable" localSheetId="24">#REF!</definedName>
    <definedName name="PercentageAvailable" localSheetId="25">#REF!</definedName>
    <definedName name="PercentageAvailable" localSheetId="27">#REF!</definedName>
    <definedName name="PercentageAvailable" localSheetId="29">#REF!</definedName>
    <definedName name="PercentageAvailable" localSheetId="31">#REF!</definedName>
    <definedName name="PercentageAvailable" localSheetId="33">#REF!</definedName>
    <definedName name="PercentageAvailable" localSheetId="34">#REF!</definedName>
    <definedName name="PercentageAvailable" localSheetId="36">#REF!</definedName>
    <definedName name="PercentageAvailable" localSheetId="38">#REF!</definedName>
    <definedName name="PercentageAvailable" localSheetId="39">#REF!</definedName>
    <definedName name="PercentageAvailable" localSheetId="4">#REF!</definedName>
    <definedName name="PercentageAvailable" localSheetId="41">#REF!</definedName>
    <definedName name="PercentageAvailable" localSheetId="43">#REF!</definedName>
    <definedName name="PercentageAvailable" localSheetId="45">#REF!</definedName>
    <definedName name="PercentageAvailable" localSheetId="47">#REF!</definedName>
    <definedName name="PercentageAvailable" localSheetId="48">#REF!</definedName>
    <definedName name="PercentageAvailable" localSheetId="49">#REF!</definedName>
    <definedName name="PercentageAvailable" localSheetId="50">#REF!</definedName>
    <definedName name="PercentageAvailable" localSheetId="52">#REF!</definedName>
    <definedName name="PercentageAvailable" localSheetId="53">#REF!</definedName>
    <definedName name="PercentageAvailable" localSheetId="54">#REF!</definedName>
    <definedName name="PercentageAvailable" localSheetId="55">#REF!</definedName>
    <definedName name="PercentageAvailable" localSheetId="56">#REF!</definedName>
    <definedName name="PercentageAvailable" localSheetId="57">#REF!</definedName>
    <definedName name="PercentageAvailable" localSheetId="58">#REF!</definedName>
    <definedName name="PercentageAvailable" localSheetId="59">#REF!</definedName>
    <definedName name="PercentageAvailable" localSheetId="6">#REF!</definedName>
    <definedName name="PercentageAvailable" localSheetId="0">#REF!</definedName>
    <definedName name="PercentageAvailable" localSheetId="7">#REF!</definedName>
    <definedName name="PercentageAvailable" localSheetId="9">#REF!</definedName>
    <definedName name="PercentageAvailable" localSheetId="1">#REF!</definedName>
    <definedName name="PercentageAvailable">#REF!</definedName>
    <definedName name="ppp" localSheetId="11">{#N/A,#N/A,FALSE,"Finanzplan";#N/A,#N/A,FALSE,"Bilanz";#N/A,#N/A,FALSE,"GuV"}</definedName>
    <definedName name="ppp" localSheetId="13">{#N/A,#N/A,FALSE,"Finanzplan";#N/A,#N/A,FALSE,"Bilanz";#N/A,#N/A,FALSE,"GuV"}</definedName>
    <definedName name="ppp" localSheetId="15">{#N/A,#N/A,FALSE,"Finanzplan";#N/A,#N/A,FALSE,"Bilanz";#N/A,#N/A,FALSE,"GuV"}</definedName>
    <definedName name="ppp" localSheetId="16">{#N/A,#N/A,FALSE,"Finanzplan";#N/A,#N/A,FALSE,"Bilanz";#N/A,#N/A,FALSE,"GuV"}</definedName>
    <definedName name="ppp" localSheetId="17">{#N/A,#N/A,FALSE,"Finanzplan";#N/A,#N/A,FALSE,"Bilanz";#N/A,#N/A,FALSE,"GuV"}</definedName>
    <definedName name="ppp" localSheetId="18">{#N/A,#N/A,FALSE,"Finanzplan";#N/A,#N/A,FALSE,"Bilanz";#N/A,#N/A,FALSE,"GuV"}</definedName>
    <definedName name="ppp" localSheetId="20">{#N/A,#N/A,FALSE,"Finanzplan";#N/A,#N/A,FALSE,"Bilanz";#N/A,#N/A,FALSE,"GuV"}</definedName>
    <definedName name="ppp" localSheetId="22">{#N/A,#N/A,FALSE,"Finanzplan";#N/A,#N/A,FALSE,"Bilanz";#N/A,#N/A,FALSE,"GuV"}</definedName>
    <definedName name="ppp" localSheetId="24">{#N/A,#N/A,FALSE,"Finanzplan";#N/A,#N/A,FALSE,"Bilanz";#N/A,#N/A,FALSE,"GuV"}</definedName>
    <definedName name="ppp" localSheetId="25">{#N/A,#N/A,FALSE,"Finanzplan";#N/A,#N/A,FALSE,"Bilanz";#N/A,#N/A,FALSE,"GuV"}</definedName>
    <definedName name="ppp" localSheetId="26">{#N/A,#N/A,FALSE,"Finanzplan";#N/A,#N/A,FALSE,"Bilanz";#N/A,#N/A,FALSE,"GuV"}</definedName>
    <definedName name="ppp" localSheetId="27">{#N/A,#N/A,FALSE,"Finanzplan";#N/A,#N/A,FALSE,"Bilanz";#N/A,#N/A,FALSE,"GuV"}</definedName>
    <definedName name="ppp" localSheetId="29">{#N/A,#N/A,FALSE,"Finanzplan";#N/A,#N/A,FALSE,"Bilanz";#N/A,#N/A,FALSE,"GuV"}</definedName>
    <definedName name="ppp" localSheetId="3">{#N/A,#N/A,FALSE,"Finanzplan";#N/A,#N/A,FALSE,"Bilanz";#N/A,#N/A,FALSE,"GuV"}</definedName>
    <definedName name="ppp" localSheetId="31">{#N/A,#N/A,FALSE,"Finanzplan";#N/A,#N/A,FALSE,"Bilanz";#N/A,#N/A,FALSE,"GuV"}</definedName>
    <definedName name="ppp" localSheetId="33">{#N/A,#N/A,FALSE,"Finanzplan";#N/A,#N/A,FALSE,"Bilanz";#N/A,#N/A,FALSE,"GuV"}</definedName>
    <definedName name="ppp" localSheetId="34">{#N/A,#N/A,FALSE,"Finanzplan";#N/A,#N/A,FALSE,"Bilanz";#N/A,#N/A,FALSE,"GuV"}</definedName>
    <definedName name="ppp" localSheetId="36">{#N/A,#N/A,FALSE,"Finanzplan";#N/A,#N/A,FALSE,"Bilanz";#N/A,#N/A,FALSE,"GuV"}</definedName>
    <definedName name="ppp" localSheetId="38">{#N/A,#N/A,FALSE,"Finanzplan";#N/A,#N/A,FALSE,"Bilanz";#N/A,#N/A,FALSE,"GuV"}</definedName>
    <definedName name="ppp" localSheetId="39">{#N/A,#N/A,FALSE,"Finanzplan";#N/A,#N/A,FALSE,"Bilanz";#N/A,#N/A,FALSE,"GuV"}</definedName>
    <definedName name="ppp" localSheetId="4">{#N/A,#N/A,FALSE,"Finanzplan";#N/A,#N/A,FALSE,"Bilanz";#N/A,#N/A,FALSE,"GuV"}</definedName>
    <definedName name="ppp" localSheetId="41">{#N/A,#N/A,FALSE,"Finanzplan";#N/A,#N/A,FALSE,"Bilanz";#N/A,#N/A,FALSE,"GuV"}</definedName>
    <definedName name="ppp" localSheetId="43">{#N/A,#N/A,FALSE,"Finanzplan";#N/A,#N/A,FALSE,"Bilanz";#N/A,#N/A,FALSE,"GuV"}</definedName>
    <definedName name="ppp" localSheetId="45">{#N/A,#N/A,FALSE,"Finanzplan";#N/A,#N/A,FALSE,"Bilanz";#N/A,#N/A,FALSE,"GuV"}</definedName>
    <definedName name="ppp" localSheetId="47">{#N/A,#N/A,FALSE,"Finanzplan";#N/A,#N/A,FALSE,"Bilanz";#N/A,#N/A,FALSE,"GuV"}</definedName>
    <definedName name="ppp" localSheetId="48">{#N/A,#N/A,FALSE,"Finanzplan";#N/A,#N/A,FALSE,"Bilanz";#N/A,#N/A,FALSE,"GuV"}</definedName>
    <definedName name="ppp" localSheetId="49">{#N/A,#N/A,FALSE,"Finanzplan";#N/A,#N/A,FALSE,"Bilanz";#N/A,#N/A,FALSE,"GuV"}</definedName>
    <definedName name="ppp" localSheetId="50">{#N/A,#N/A,FALSE,"Finanzplan";#N/A,#N/A,FALSE,"Bilanz";#N/A,#N/A,FALSE,"GuV"}</definedName>
    <definedName name="ppp" localSheetId="52">{#N/A,#N/A,FALSE,"Finanzplan";#N/A,#N/A,FALSE,"Bilanz";#N/A,#N/A,FALSE,"GuV"}</definedName>
    <definedName name="ppp" localSheetId="53">{#N/A,#N/A,FALSE,"Finanzplan";#N/A,#N/A,FALSE,"Bilanz";#N/A,#N/A,FALSE,"GuV"}</definedName>
    <definedName name="ppp" localSheetId="54">{#N/A,#N/A,FALSE,"Finanzplan";#N/A,#N/A,FALSE,"Bilanz";#N/A,#N/A,FALSE,"GuV"}</definedName>
    <definedName name="ppp" localSheetId="55">{#N/A,#N/A,FALSE,"Finanzplan";#N/A,#N/A,FALSE,"Bilanz";#N/A,#N/A,FALSE,"GuV"}</definedName>
    <definedName name="ppp" localSheetId="56">{#N/A,#N/A,FALSE,"Finanzplan";#N/A,#N/A,FALSE,"Bilanz";#N/A,#N/A,FALSE,"GuV"}</definedName>
    <definedName name="ppp" localSheetId="57">{#N/A,#N/A,FALSE,"Finanzplan";#N/A,#N/A,FALSE,"Bilanz";#N/A,#N/A,FALSE,"GuV"}</definedName>
    <definedName name="ppp" localSheetId="58">{#N/A,#N/A,FALSE,"Finanzplan";#N/A,#N/A,FALSE,"Bilanz";#N/A,#N/A,FALSE,"GuV"}</definedName>
    <definedName name="ppp" localSheetId="59">{#N/A,#N/A,FALSE,"Finanzplan";#N/A,#N/A,FALSE,"Bilanz";#N/A,#N/A,FALSE,"GuV"}</definedName>
    <definedName name="ppp" localSheetId="6">{#N/A,#N/A,FALSE,"Finanzplan";#N/A,#N/A,FALSE,"Bilanz";#N/A,#N/A,FALSE,"GuV"}</definedName>
    <definedName name="ppp" localSheetId="0">{#N/A,#N/A,FALSE,"Finanzplan";#N/A,#N/A,FALSE,"Bilanz";#N/A,#N/A,FALSE,"GuV"}</definedName>
    <definedName name="ppp" localSheetId="7">{#N/A,#N/A,FALSE,"Finanzplan";#N/A,#N/A,FALSE,"Bilanz";#N/A,#N/A,FALSE,"GuV"}</definedName>
    <definedName name="ppp" localSheetId="9">{#N/A,#N/A,FALSE,"Finanzplan";#N/A,#N/A,FALSE,"Bilanz";#N/A,#N/A,FALSE,"GuV"}</definedName>
    <definedName name="ppp">{#N/A,#N/A,FALSE,"Finanzplan";#N/A,#N/A,FALSE,"Bilanz";#N/A,#N/A,FALSE,"GuV"}</definedName>
    <definedName name="Präsivorlage" localSheetId="11">{#N/A,#N/A,FALSE,"Finanzplan";#N/A,#N/A,FALSE,"Bilanz";#N/A,#N/A,FALSE,"GuV"}</definedName>
    <definedName name="Präsivorlage" localSheetId="13">{#N/A,#N/A,FALSE,"Finanzplan";#N/A,#N/A,FALSE,"Bilanz";#N/A,#N/A,FALSE,"GuV"}</definedName>
    <definedName name="Präsivorlage" localSheetId="15">{#N/A,#N/A,FALSE,"Finanzplan";#N/A,#N/A,FALSE,"Bilanz";#N/A,#N/A,FALSE,"GuV"}</definedName>
    <definedName name="Präsivorlage" localSheetId="16">{#N/A,#N/A,FALSE,"Finanzplan";#N/A,#N/A,FALSE,"Bilanz";#N/A,#N/A,FALSE,"GuV"}</definedName>
    <definedName name="Präsivorlage" localSheetId="17">{#N/A,#N/A,FALSE,"Finanzplan";#N/A,#N/A,FALSE,"Bilanz";#N/A,#N/A,FALSE,"GuV"}</definedName>
    <definedName name="Präsivorlage" localSheetId="18">{#N/A,#N/A,FALSE,"Finanzplan";#N/A,#N/A,FALSE,"Bilanz";#N/A,#N/A,FALSE,"GuV"}</definedName>
    <definedName name="Präsivorlage" localSheetId="20">{#N/A,#N/A,FALSE,"Finanzplan";#N/A,#N/A,FALSE,"Bilanz";#N/A,#N/A,FALSE,"GuV"}</definedName>
    <definedName name="Präsivorlage" localSheetId="22">{#N/A,#N/A,FALSE,"Finanzplan";#N/A,#N/A,FALSE,"Bilanz";#N/A,#N/A,FALSE,"GuV"}</definedName>
    <definedName name="Präsivorlage" localSheetId="24">{#N/A,#N/A,FALSE,"Finanzplan";#N/A,#N/A,FALSE,"Bilanz";#N/A,#N/A,FALSE,"GuV"}</definedName>
    <definedName name="Präsivorlage" localSheetId="25">{#N/A,#N/A,FALSE,"Finanzplan";#N/A,#N/A,FALSE,"Bilanz";#N/A,#N/A,FALSE,"GuV"}</definedName>
    <definedName name="Präsivorlage" localSheetId="26">{#N/A,#N/A,FALSE,"Finanzplan";#N/A,#N/A,FALSE,"Bilanz";#N/A,#N/A,FALSE,"GuV"}</definedName>
    <definedName name="Präsivorlage" localSheetId="27">{#N/A,#N/A,FALSE,"Finanzplan";#N/A,#N/A,FALSE,"Bilanz";#N/A,#N/A,FALSE,"GuV"}</definedName>
    <definedName name="Präsivorlage" localSheetId="29">{#N/A,#N/A,FALSE,"Finanzplan";#N/A,#N/A,FALSE,"Bilanz";#N/A,#N/A,FALSE,"GuV"}</definedName>
    <definedName name="Präsivorlage" localSheetId="3">{#N/A,#N/A,FALSE,"Finanzplan";#N/A,#N/A,FALSE,"Bilanz";#N/A,#N/A,FALSE,"GuV"}</definedName>
    <definedName name="Präsivorlage" localSheetId="31">{#N/A,#N/A,FALSE,"Finanzplan";#N/A,#N/A,FALSE,"Bilanz";#N/A,#N/A,FALSE,"GuV"}</definedName>
    <definedName name="Präsivorlage" localSheetId="33">{#N/A,#N/A,FALSE,"Finanzplan";#N/A,#N/A,FALSE,"Bilanz";#N/A,#N/A,FALSE,"GuV"}</definedName>
    <definedName name="Präsivorlage" localSheetId="34">{#N/A,#N/A,FALSE,"Finanzplan";#N/A,#N/A,FALSE,"Bilanz";#N/A,#N/A,FALSE,"GuV"}</definedName>
    <definedName name="Präsivorlage" localSheetId="36">{#N/A,#N/A,FALSE,"Finanzplan";#N/A,#N/A,FALSE,"Bilanz";#N/A,#N/A,FALSE,"GuV"}</definedName>
    <definedName name="Präsivorlage" localSheetId="38">{#N/A,#N/A,FALSE,"Finanzplan";#N/A,#N/A,FALSE,"Bilanz";#N/A,#N/A,FALSE,"GuV"}</definedName>
    <definedName name="Präsivorlage" localSheetId="39">{#N/A,#N/A,FALSE,"Finanzplan";#N/A,#N/A,FALSE,"Bilanz";#N/A,#N/A,FALSE,"GuV"}</definedName>
    <definedName name="Präsivorlage" localSheetId="4">{#N/A,#N/A,FALSE,"Finanzplan";#N/A,#N/A,FALSE,"Bilanz";#N/A,#N/A,FALSE,"GuV"}</definedName>
    <definedName name="Präsivorlage" localSheetId="41">{#N/A,#N/A,FALSE,"Finanzplan";#N/A,#N/A,FALSE,"Bilanz";#N/A,#N/A,FALSE,"GuV"}</definedName>
    <definedName name="Präsivorlage" localSheetId="43">{#N/A,#N/A,FALSE,"Finanzplan";#N/A,#N/A,FALSE,"Bilanz";#N/A,#N/A,FALSE,"GuV"}</definedName>
    <definedName name="Präsivorlage" localSheetId="45">{#N/A,#N/A,FALSE,"Finanzplan";#N/A,#N/A,FALSE,"Bilanz";#N/A,#N/A,FALSE,"GuV"}</definedName>
    <definedName name="Präsivorlage" localSheetId="47">{#N/A,#N/A,FALSE,"Finanzplan";#N/A,#N/A,FALSE,"Bilanz";#N/A,#N/A,FALSE,"GuV"}</definedName>
    <definedName name="Präsivorlage" localSheetId="48">{#N/A,#N/A,FALSE,"Finanzplan";#N/A,#N/A,FALSE,"Bilanz";#N/A,#N/A,FALSE,"GuV"}</definedName>
    <definedName name="Präsivorlage" localSheetId="49">{#N/A,#N/A,FALSE,"Finanzplan";#N/A,#N/A,FALSE,"Bilanz";#N/A,#N/A,FALSE,"GuV"}</definedName>
    <definedName name="Präsivorlage" localSheetId="50">{#N/A,#N/A,FALSE,"Finanzplan";#N/A,#N/A,FALSE,"Bilanz";#N/A,#N/A,FALSE,"GuV"}</definedName>
    <definedName name="Präsivorlage" localSheetId="52">{#N/A,#N/A,FALSE,"Finanzplan";#N/A,#N/A,FALSE,"Bilanz";#N/A,#N/A,FALSE,"GuV"}</definedName>
    <definedName name="Präsivorlage" localSheetId="53">{#N/A,#N/A,FALSE,"Finanzplan";#N/A,#N/A,FALSE,"Bilanz";#N/A,#N/A,FALSE,"GuV"}</definedName>
    <definedName name="Präsivorlage" localSheetId="54">{#N/A,#N/A,FALSE,"Finanzplan";#N/A,#N/A,FALSE,"Bilanz";#N/A,#N/A,FALSE,"GuV"}</definedName>
    <definedName name="Präsivorlage" localSheetId="55">{#N/A,#N/A,FALSE,"Finanzplan";#N/A,#N/A,FALSE,"Bilanz";#N/A,#N/A,FALSE,"GuV"}</definedName>
    <definedName name="Präsivorlage" localSheetId="56">{#N/A,#N/A,FALSE,"Finanzplan";#N/A,#N/A,FALSE,"Bilanz";#N/A,#N/A,FALSE,"GuV"}</definedName>
    <definedName name="Präsivorlage" localSheetId="57">{#N/A,#N/A,FALSE,"Finanzplan";#N/A,#N/A,FALSE,"Bilanz";#N/A,#N/A,FALSE,"GuV"}</definedName>
    <definedName name="Präsivorlage" localSheetId="58">{#N/A,#N/A,FALSE,"Finanzplan";#N/A,#N/A,FALSE,"Bilanz";#N/A,#N/A,FALSE,"GuV"}</definedName>
    <definedName name="Präsivorlage" localSheetId="59">{#N/A,#N/A,FALSE,"Finanzplan";#N/A,#N/A,FALSE,"Bilanz";#N/A,#N/A,FALSE,"GuV"}</definedName>
    <definedName name="Präsivorlage" localSheetId="6">{#N/A,#N/A,FALSE,"Finanzplan";#N/A,#N/A,FALSE,"Bilanz";#N/A,#N/A,FALSE,"GuV"}</definedName>
    <definedName name="Präsivorlage" localSheetId="0">{#N/A,#N/A,FALSE,"Finanzplan";#N/A,#N/A,FALSE,"Bilanz";#N/A,#N/A,FALSE,"GuV"}</definedName>
    <definedName name="Präsivorlage" localSheetId="7">{#N/A,#N/A,FALSE,"Finanzplan";#N/A,#N/A,FALSE,"Bilanz";#N/A,#N/A,FALSE,"GuV"}</definedName>
    <definedName name="Präsivorlage" localSheetId="9">{#N/A,#N/A,FALSE,"Finanzplan";#N/A,#N/A,FALSE,"Bilanz";#N/A,#N/A,FALSE,"GuV"}</definedName>
    <definedName name="Präsivorlage">{#N/A,#N/A,FALSE,"Finanzplan";#N/A,#N/A,FALSE,"Bilanz";#N/A,#N/A,FALSE,"GuV"}</definedName>
    <definedName name="prc">[3]Rates!$E$129</definedName>
    <definedName name="_xlnm.Print_Area" localSheetId="10">'10. Bill 3.2'!$A$1:$F$227</definedName>
    <definedName name="_xlnm.Print_Area" localSheetId="11">'11. Collection Sheet -Bill 3.2'!$A$1:$D$43</definedName>
    <definedName name="_xlnm.Print_Area" localSheetId="12">'12. Bill 3.3-HH Connections'!$A$1:$F$147</definedName>
    <definedName name="_xlnm.Print_Area" localSheetId="13">'13.Collection Sheet -Bill 3.3'!$A$1:$D$43</definedName>
    <definedName name="_xlnm.Print_Area" localSheetId="14">'14. Bill 3.4-HH Connections'!$A$1:$F$162</definedName>
    <definedName name="_xlnm.Print_Area" localSheetId="15">'15. Collection Sheet -Bill  3.4'!$A$1:$D$43</definedName>
    <definedName name="_xlnm.Print_Area" localSheetId="16">'16. Section 3 Summary'!$A$1:$D$40</definedName>
    <definedName name="_xlnm.Print_Area" localSheetId="17">'17. Bill 4.1 '!$A$1:$F$213</definedName>
    <definedName name="_xlnm.Print_Area" localSheetId="18">'18. Collection Sheet -Bill 4.1'!$A$1:$D$42</definedName>
    <definedName name="_xlnm.Print_Area" localSheetId="19">'19. Bill 4.2'!$A$1:$F$207</definedName>
    <definedName name="_xlnm.Print_Area" localSheetId="20">'20. Collection Sheet -Bill 4.2'!$A$1:$D$43</definedName>
    <definedName name="_xlnm.Print_Area" localSheetId="21">'21. Bill 4.3-HHConnections'!$A$1:$F$152</definedName>
    <definedName name="_xlnm.Print_Area" localSheetId="22">'22. Collection Sheet -Bill 4.3'!$A$1:$D$43</definedName>
    <definedName name="_xlnm.Print_Area" localSheetId="23">'23. Bill 4.4-HH Connections'!$A$1:$F$139</definedName>
    <definedName name="_xlnm.Print_Area" localSheetId="24">'24. Collection Sheet -Bill 4.4'!$A$1:$D$43</definedName>
    <definedName name="_xlnm.Print_Area" localSheetId="25">'25. Section 4 Summary'!$A$1:$D$40</definedName>
    <definedName name="_xlnm.Print_Area" localSheetId="26">'26. Bill 5.1'!$A$1:$F$226</definedName>
    <definedName name="_xlnm.Print_Area" localSheetId="27">'27. Collection Sheet -Bill 5.1'!$A$1:$D$43</definedName>
    <definedName name="_xlnm.Print_Area" localSheetId="28">'28. Bill 5.2'!$A$1:$F$242</definedName>
    <definedName name="_xlnm.Print_Area" localSheetId="29">'29. Collection Sheet -Bill 5.2'!$A$1:$D$35</definedName>
    <definedName name="_xlnm.Print_Area" localSheetId="3">'3. Bill 2.1 '!$A$1:$F$233</definedName>
    <definedName name="_xlnm.Print_Area" localSheetId="30">'30. Bill 5.3-HH Connections'!$A$1:$F$153</definedName>
    <definedName name="_xlnm.Print_Area" localSheetId="31">'31. Collection Sheet -Bill 5.3'!$A$1:$D$43</definedName>
    <definedName name="_xlnm.Print_Area" localSheetId="32">'32. Bill 5.4-HH Connections'!$A$1:$F$152</definedName>
    <definedName name="_xlnm.Print_Area" localSheetId="33">'33. Collection Sheet -Bill 5.4'!$A$1:$D$43</definedName>
    <definedName name="_xlnm.Print_Area" localSheetId="34">'34. Section 5 Summary '!$A$1:$D$40</definedName>
    <definedName name="_xlnm.Print_Area" localSheetId="35">'35. Bill 6.1'!$A$1:$F$357</definedName>
    <definedName name="_xlnm.Print_Area" localSheetId="36">'36. Collection Sheet -Bill 6.1'!$A$1:$D$43</definedName>
    <definedName name="_xlnm.Print_Area" localSheetId="37">'37. Bill 6.2-HH Connections'!$A$1:$F$154</definedName>
    <definedName name="_xlnm.Print_Area" localSheetId="38">'38. Collection Sheet -Bill 6.2'!$A$1:$D$43</definedName>
    <definedName name="_xlnm.Print_Area" localSheetId="39">'39. Section 6 Summary'!$A$1:$D$40</definedName>
    <definedName name="_xlnm.Print_Area" localSheetId="4">'4. Collection -Bill No. 2.1'!$A$1:$D$43</definedName>
    <definedName name="_xlnm.Print_Area" localSheetId="40">'40. Bill 7.1'!$A$1:$F$247</definedName>
    <definedName name="_xlnm.Print_Area" localSheetId="41">'41. Collection -Bill 7.1'!$A$1:$D$43</definedName>
    <definedName name="_xlnm.Print_Area" localSheetId="42">'42. Bill 7.2'!$A$1:$F$214</definedName>
    <definedName name="_xlnm.Print_Area" localSheetId="43">'43. Collection Sheet -Bill 7.2'!$A$1:$D$42</definedName>
    <definedName name="_xlnm.Print_Area" localSheetId="44">'44. Bill 7.3-HH Connections'!$A$1:$F$144</definedName>
    <definedName name="_xlnm.Print_Area" localSheetId="45">'45. Collection Sheet -Bill 7.3'!$A$1:$D$43</definedName>
    <definedName name="_xlnm.Print_Area" localSheetId="46">'46. Bill 7.4-HHConnections'!$A$1:$F$150</definedName>
    <definedName name="_xlnm.Print_Area" localSheetId="47">'47. Collection Sheet -Bill 7.4'!$A$1:$D$43</definedName>
    <definedName name="_xlnm.Print_Area" localSheetId="48">'48. Section 7 Summary'!$A$1:$D$40</definedName>
    <definedName name="_xlnm.Print_Area" localSheetId="49">'49. Bill No. 8.1'!$A$1:$F$309</definedName>
    <definedName name="_xlnm.Print_Area" localSheetId="5">'5.Bill 2.2Household Connections'!$A$1:$F$153</definedName>
    <definedName name="_xlnm.Print_Area" localSheetId="50">'50. Collection Sheet -Bill 8.1'!$A$1:$D$43</definedName>
    <definedName name="_xlnm.Print_Area" localSheetId="51">'51. Bill 8.2-Pumping Stations'!$A$1:$F$355</definedName>
    <definedName name="_xlnm.Print_Area" localSheetId="52">'52. Collection Sheet -Bill 8.2'!$A$1:$D$43</definedName>
    <definedName name="_xlnm.Print_Area" localSheetId="53">'53. Bill 8.3-Ilemela'!$A$1:$F$65</definedName>
    <definedName name="_xlnm.Print_Area" localSheetId="54">'54. Collection Sheet -Bill 8.3'!$A$1:$D$43</definedName>
    <definedName name="_xlnm.Print_Area" localSheetId="55">'55. Section 8 Summary '!$A$1:$D$40</definedName>
    <definedName name="_xlnm.Print_Area" localSheetId="56">'56. Bill No. 9'!$A$1:$F$134</definedName>
    <definedName name="_xlnm.Print_Area" localSheetId="57">'57. Collection Sheet -Bill 9'!$A$1:$D$43</definedName>
    <definedName name="_xlnm.Print_Area" localSheetId="58">'58. Bill No.10'!$A$1:$F$154</definedName>
    <definedName name="_xlnm.Print_Area" localSheetId="59">'59. Collection Sheet -Bill 10'!$A$1:$D$43</definedName>
    <definedName name="_xlnm.Print_Area" localSheetId="6">'6. Collection Sheet -Bill 2.2'!$A$1:$D$43</definedName>
    <definedName name="_xlnm.Print_Area" localSheetId="0">'60. Grand Summary'!$A$1:$D$27</definedName>
    <definedName name="_xlnm.Print_Area" localSheetId="7">'7. Section 2 Summary '!$A$1:$D$41</definedName>
    <definedName name="_xlnm.Print_Area" localSheetId="8">'8. Bill 3.1'!$A$1:$F$222</definedName>
    <definedName name="_xlnm.Print_Area" localSheetId="9">'9. Collection -Bill No. 3.1'!$A$1:$D$43</definedName>
    <definedName name="_xlnm.Print_Area" localSheetId="2">'Bill 1 Collection Page'!$A$1:$D$42</definedName>
    <definedName name="_xlnm.Print_Area" localSheetId="1">'Bill No. 1'!$A$1:$F$197</definedName>
    <definedName name="_xlnm.Print_Area">#REF!</definedName>
    <definedName name="Print_Area_1" localSheetId="11">#REF!</definedName>
    <definedName name="Print_Area_1" localSheetId="13">#REF!</definedName>
    <definedName name="Print_Area_1" localSheetId="15">#REF!</definedName>
    <definedName name="Print_Area_1" localSheetId="16">#REF!</definedName>
    <definedName name="Print_Area_1" localSheetId="17">#REF!</definedName>
    <definedName name="Print_Area_1" localSheetId="18">#REF!</definedName>
    <definedName name="Print_Area_1" localSheetId="20">#REF!</definedName>
    <definedName name="Print_Area_1" localSheetId="22">#REF!</definedName>
    <definedName name="Print_Area_1" localSheetId="24">#REF!</definedName>
    <definedName name="Print_Area_1" localSheetId="25">#REF!</definedName>
    <definedName name="Print_Area_1" localSheetId="27">#REF!</definedName>
    <definedName name="Print_Area_1" localSheetId="29">#REF!</definedName>
    <definedName name="Print_Area_1" localSheetId="3">#REF!</definedName>
    <definedName name="Print_Area_1" localSheetId="31">#REF!</definedName>
    <definedName name="Print_Area_1" localSheetId="33">#REF!</definedName>
    <definedName name="Print_Area_1" localSheetId="34">#REF!</definedName>
    <definedName name="Print_Area_1" localSheetId="36">#REF!</definedName>
    <definedName name="Print_Area_1" localSheetId="38">#REF!</definedName>
    <definedName name="Print_Area_1" localSheetId="39">#REF!</definedName>
    <definedName name="Print_Area_1" localSheetId="4">#REF!</definedName>
    <definedName name="Print_Area_1" localSheetId="41">#REF!</definedName>
    <definedName name="Print_Area_1" localSheetId="43">#REF!</definedName>
    <definedName name="Print_Area_1" localSheetId="45">#REF!</definedName>
    <definedName name="Print_Area_1" localSheetId="47">#REF!</definedName>
    <definedName name="Print_Area_1" localSheetId="48">#REF!</definedName>
    <definedName name="Print_Area_1" localSheetId="49">#REF!</definedName>
    <definedName name="Print_Area_1" localSheetId="50">#REF!</definedName>
    <definedName name="Print_Area_1" localSheetId="52">#REF!</definedName>
    <definedName name="Print_Area_1" localSheetId="53">#REF!</definedName>
    <definedName name="Print_Area_1" localSheetId="54">#REF!</definedName>
    <definedName name="Print_Area_1" localSheetId="55">#REF!</definedName>
    <definedName name="Print_Area_1" localSheetId="56">#REF!</definedName>
    <definedName name="Print_Area_1" localSheetId="57">#REF!</definedName>
    <definedName name="Print_Area_1" localSheetId="58">#REF!</definedName>
    <definedName name="Print_Area_1" localSheetId="59">#REF!</definedName>
    <definedName name="Print_Area_1" localSheetId="6">#REF!</definedName>
    <definedName name="Print_Area_1" localSheetId="0">#REF!</definedName>
    <definedName name="Print_Area_1" localSheetId="7">#REF!</definedName>
    <definedName name="Print_Area_1" localSheetId="9">#REF!</definedName>
    <definedName name="Print_Area_1">#REF!</definedName>
    <definedName name="_xlnm.Print_Titles" localSheetId="10">'10. Bill 3.2'!$1:$10</definedName>
    <definedName name="_xlnm.Print_Titles" localSheetId="12">'12. Bill 3.3-HH Connections'!$1:$10</definedName>
    <definedName name="_xlnm.Print_Titles" localSheetId="14">'14. Bill 3.4-HH Connections'!$1:$10</definedName>
    <definedName name="_xlnm.Print_Titles" localSheetId="17">'17. Bill 4.1 '!$1:$10</definedName>
    <definedName name="_xlnm.Print_Titles" localSheetId="19">'19. Bill 4.2'!$1:$10</definedName>
    <definedName name="_xlnm.Print_Titles" localSheetId="21">'21. Bill 4.3-HHConnections'!$1:$10</definedName>
    <definedName name="_xlnm.Print_Titles" localSheetId="23">'23. Bill 4.4-HH Connections'!$1:$10</definedName>
    <definedName name="_xlnm.Print_Titles" localSheetId="26">'26. Bill 5.1'!$1:$10</definedName>
    <definedName name="_xlnm.Print_Titles" localSheetId="28">'28. Bill 5.2'!$1:$10</definedName>
    <definedName name="_xlnm.Print_Titles" localSheetId="3">'3. Bill 2.1 '!$1:$10</definedName>
    <definedName name="_xlnm.Print_Titles" localSheetId="30">'30. Bill 5.3-HH Connections'!$1:$10</definedName>
    <definedName name="_xlnm.Print_Titles" localSheetId="32">'32. Bill 5.4-HH Connections'!$1:$10</definedName>
    <definedName name="_xlnm.Print_Titles" localSheetId="35">'35. Bill 6.1'!$1:$10</definedName>
    <definedName name="_xlnm.Print_Titles" localSheetId="37">'37. Bill 6.2-HH Connections'!$1:$10</definedName>
    <definedName name="_xlnm.Print_Titles" localSheetId="40">'40. Bill 7.1'!$1:$10</definedName>
    <definedName name="_xlnm.Print_Titles" localSheetId="42">'42. Bill 7.2'!$1:$10</definedName>
    <definedName name="_xlnm.Print_Titles" localSheetId="44">'44. Bill 7.3-HH Connections'!$1:$10</definedName>
    <definedName name="_xlnm.Print_Titles" localSheetId="46">'46. Bill 7.4-HHConnections'!$1:$10</definedName>
    <definedName name="_xlnm.Print_Titles" localSheetId="49">'49. Bill No. 8.1'!$1:$11</definedName>
    <definedName name="_xlnm.Print_Titles" localSheetId="5">'5.Bill 2.2Household Connections'!$1:$10</definedName>
    <definedName name="_xlnm.Print_Titles" localSheetId="51">'51. Bill 8.2-Pumping Stations'!$1:$10</definedName>
    <definedName name="_xlnm.Print_Titles" localSheetId="53">'53. Bill 8.3-Ilemela'!$1:$10</definedName>
    <definedName name="_xlnm.Print_Titles" localSheetId="56">'56. Bill No. 9'!$1:$11</definedName>
    <definedName name="_xlnm.Print_Titles" localSheetId="58">'58. Bill No.10'!$1:$11</definedName>
    <definedName name="_xlnm.Print_Titles" localSheetId="8">'8. Bill 3.1'!$1:$10</definedName>
    <definedName name="_xlnm.Print_Titles" localSheetId="1">'Bill No. 1'!$1:$12</definedName>
    <definedName name="PV" localSheetId="49">[13]Rates!$E$126</definedName>
    <definedName name="PV" localSheetId="56">[13]Rates!$E$126</definedName>
    <definedName name="PV" localSheetId="58">[13]Rates!$E$126</definedName>
    <definedName name="PV">[14]Rates!$E$126</definedName>
    <definedName name="rgqb" localSheetId="49">[9]Rates!$E$253</definedName>
    <definedName name="rgqb" localSheetId="56">[9]Rates!$E$253</definedName>
    <definedName name="rgqb" localSheetId="58">[9]Rates!$E$253</definedName>
    <definedName name="rgqb">[2]Rates!$E$253</definedName>
    <definedName name="rgqb1" localSheetId="49">[9]Rates!$E$253</definedName>
    <definedName name="rgqb1" localSheetId="56">[9]Rates!$E$253</definedName>
    <definedName name="rgqb1" localSheetId="58">[9]Rates!$E$253</definedName>
    <definedName name="rgqb1">[2]Rates!$E$253</definedName>
    <definedName name="rgwc" localSheetId="49">[19]Rates!$E$256</definedName>
    <definedName name="rgwc" localSheetId="56">[19]Rates!$E$256</definedName>
    <definedName name="rgwc" localSheetId="58">[19]Rates!$E$256</definedName>
    <definedName name="rgwc" localSheetId="2">[9]Rates!$E$256</definedName>
    <definedName name="rgwc">[2]Rates!$E$256</definedName>
    <definedName name="rgwcc" localSheetId="49">[9]Rates!$E$256</definedName>
    <definedName name="rgwcc" localSheetId="56">[9]Rates!$E$256</definedName>
    <definedName name="rgwcc" localSheetId="58">[9]Rates!$E$256</definedName>
    <definedName name="rgwcc">[2]Rates!$E$256</definedName>
    <definedName name="rgwt" localSheetId="49">[17]Rates!$E$261</definedName>
    <definedName name="rgwt" localSheetId="56">[17]Rates!$E$261</definedName>
    <definedName name="rgwt" localSheetId="58">[17]Rates!$E$261</definedName>
    <definedName name="rgwt" localSheetId="2">[13]Rates!$E$261</definedName>
    <definedName name="rgwt" localSheetId="1">[13]Rates!$E$261</definedName>
    <definedName name="rgwt">[14]Rates!$E$261</definedName>
    <definedName name="rocka" localSheetId="49">[17]Rates!$E$112</definedName>
    <definedName name="rocka" localSheetId="56">[17]Rates!$E$112</definedName>
    <definedName name="rocka" localSheetId="58">[17]Rates!$E$112</definedName>
    <definedName name="rocka" localSheetId="2">[13]Rates!$E$112</definedName>
    <definedName name="rocka" localSheetId="1">[13]Rates!$E$112</definedName>
    <definedName name="rocka">[14]Rates!$E$112</definedName>
    <definedName name="rockb" localSheetId="49">[17]Rates!$E$113</definedName>
    <definedName name="rockb" localSheetId="56">[17]Rates!$E$113</definedName>
    <definedName name="rockb" localSheetId="58">[17]Rates!$E$113</definedName>
    <definedName name="rockb" localSheetId="2">[13]Rates!$E$113</definedName>
    <definedName name="rockb" localSheetId="1">[13]Rates!$E$113</definedName>
    <definedName name="rockb">[14]Rates!$E$113</definedName>
    <definedName name="rockc" localSheetId="49">[17]Rates!$E$114</definedName>
    <definedName name="rockc" localSheetId="56">[17]Rates!$E$114</definedName>
    <definedName name="rockc" localSheetId="58">[17]Rates!$E$114</definedName>
    <definedName name="rockc" localSheetId="2">[13]Rates!$E$114</definedName>
    <definedName name="rockc" localSheetId="1">[13]Rates!$E$114</definedName>
    <definedName name="rockc">[14]Rates!$E$114</definedName>
    <definedName name="rough" localSheetId="49">[17]Rates!$E$133</definedName>
    <definedName name="rough" localSheetId="56">[17]Rates!$E$133</definedName>
    <definedName name="rough" localSheetId="58">[17]Rates!$E$133</definedName>
    <definedName name="rough" localSheetId="2">[13]Rates!$E$133</definedName>
    <definedName name="rough" localSheetId="1">[13]Rates!$E$133</definedName>
    <definedName name="rough">[14]Rates!$E$133</definedName>
    <definedName name="s" localSheetId="11">{#N/A,#N/A,FALSE,"Input";#N/A,#N/A,FALSE,"P&amp;L";#N/A,#N/A,FALSE,"CF";#N/A,#N/A,FALSE,"Econ"}</definedName>
    <definedName name="s" localSheetId="13">{#N/A,#N/A,FALSE,"Input";#N/A,#N/A,FALSE,"P&amp;L";#N/A,#N/A,FALSE,"CF";#N/A,#N/A,FALSE,"Econ"}</definedName>
    <definedName name="s" localSheetId="15">{#N/A,#N/A,FALSE,"Input";#N/A,#N/A,FALSE,"P&amp;L";#N/A,#N/A,FALSE,"CF";#N/A,#N/A,FALSE,"Econ"}</definedName>
    <definedName name="s" localSheetId="16">{#N/A,#N/A,FALSE,"Input";#N/A,#N/A,FALSE,"P&amp;L";#N/A,#N/A,FALSE,"CF";#N/A,#N/A,FALSE,"Econ"}</definedName>
    <definedName name="s" localSheetId="17">{#N/A,#N/A,FALSE,"Input";#N/A,#N/A,FALSE,"P&amp;L";#N/A,#N/A,FALSE,"CF";#N/A,#N/A,FALSE,"Econ"}</definedName>
    <definedName name="s" localSheetId="18">{#N/A,#N/A,FALSE,"Input";#N/A,#N/A,FALSE,"P&amp;L";#N/A,#N/A,FALSE,"CF";#N/A,#N/A,FALSE,"Econ"}</definedName>
    <definedName name="s" localSheetId="20">{#N/A,#N/A,FALSE,"Input";#N/A,#N/A,FALSE,"P&amp;L";#N/A,#N/A,FALSE,"CF";#N/A,#N/A,FALSE,"Econ"}</definedName>
    <definedName name="s" localSheetId="22">{#N/A,#N/A,FALSE,"Input";#N/A,#N/A,FALSE,"P&amp;L";#N/A,#N/A,FALSE,"CF";#N/A,#N/A,FALSE,"Econ"}</definedName>
    <definedName name="s" localSheetId="24">{#N/A,#N/A,FALSE,"Input";#N/A,#N/A,FALSE,"P&amp;L";#N/A,#N/A,FALSE,"CF";#N/A,#N/A,FALSE,"Econ"}</definedName>
    <definedName name="s" localSheetId="25">{#N/A,#N/A,FALSE,"Input";#N/A,#N/A,FALSE,"P&amp;L";#N/A,#N/A,FALSE,"CF";#N/A,#N/A,FALSE,"Econ"}</definedName>
    <definedName name="s" localSheetId="26">{#N/A,#N/A,FALSE,"Input";#N/A,#N/A,FALSE,"P&amp;L";#N/A,#N/A,FALSE,"CF";#N/A,#N/A,FALSE,"Econ"}</definedName>
    <definedName name="s" localSheetId="27">{#N/A,#N/A,FALSE,"Input";#N/A,#N/A,FALSE,"P&amp;L";#N/A,#N/A,FALSE,"CF";#N/A,#N/A,FALSE,"Econ"}</definedName>
    <definedName name="s" localSheetId="29">{#N/A,#N/A,FALSE,"Input";#N/A,#N/A,FALSE,"P&amp;L";#N/A,#N/A,FALSE,"CF";#N/A,#N/A,FALSE,"Econ"}</definedName>
    <definedName name="s" localSheetId="3">{#N/A,#N/A,FALSE,"Input";#N/A,#N/A,FALSE,"P&amp;L";#N/A,#N/A,FALSE,"CF";#N/A,#N/A,FALSE,"Econ"}</definedName>
    <definedName name="s" localSheetId="31">{#N/A,#N/A,FALSE,"Input";#N/A,#N/A,FALSE,"P&amp;L";#N/A,#N/A,FALSE,"CF";#N/A,#N/A,FALSE,"Econ"}</definedName>
    <definedName name="s" localSheetId="33">{#N/A,#N/A,FALSE,"Input";#N/A,#N/A,FALSE,"P&amp;L";#N/A,#N/A,FALSE,"CF";#N/A,#N/A,FALSE,"Econ"}</definedName>
    <definedName name="s" localSheetId="34">{#N/A,#N/A,FALSE,"Input";#N/A,#N/A,FALSE,"P&amp;L";#N/A,#N/A,FALSE,"CF";#N/A,#N/A,FALSE,"Econ"}</definedName>
    <definedName name="s" localSheetId="36">{#N/A,#N/A,FALSE,"Input";#N/A,#N/A,FALSE,"P&amp;L";#N/A,#N/A,FALSE,"CF";#N/A,#N/A,FALSE,"Econ"}</definedName>
    <definedName name="s" localSheetId="38">{#N/A,#N/A,FALSE,"Input";#N/A,#N/A,FALSE,"P&amp;L";#N/A,#N/A,FALSE,"CF";#N/A,#N/A,FALSE,"Econ"}</definedName>
    <definedName name="s" localSheetId="39">{#N/A,#N/A,FALSE,"Input";#N/A,#N/A,FALSE,"P&amp;L";#N/A,#N/A,FALSE,"CF";#N/A,#N/A,FALSE,"Econ"}</definedName>
    <definedName name="s" localSheetId="4">{#N/A,#N/A,FALSE,"Input";#N/A,#N/A,FALSE,"P&amp;L";#N/A,#N/A,FALSE,"CF";#N/A,#N/A,FALSE,"Econ"}</definedName>
    <definedName name="s" localSheetId="41">{#N/A,#N/A,FALSE,"Input";#N/A,#N/A,FALSE,"P&amp;L";#N/A,#N/A,FALSE,"CF";#N/A,#N/A,FALSE,"Econ"}</definedName>
    <definedName name="s" localSheetId="43">{#N/A,#N/A,FALSE,"Input";#N/A,#N/A,FALSE,"P&amp;L";#N/A,#N/A,FALSE,"CF";#N/A,#N/A,FALSE,"Econ"}</definedName>
    <definedName name="s" localSheetId="45">{#N/A,#N/A,FALSE,"Input";#N/A,#N/A,FALSE,"P&amp;L";#N/A,#N/A,FALSE,"CF";#N/A,#N/A,FALSE,"Econ"}</definedName>
    <definedName name="s" localSheetId="47">{#N/A,#N/A,FALSE,"Input";#N/A,#N/A,FALSE,"P&amp;L";#N/A,#N/A,FALSE,"CF";#N/A,#N/A,FALSE,"Econ"}</definedName>
    <definedName name="s" localSheetId="48">{#N/A,#N/A,FALSE,"Input";#N/A,#N/A,FALSE,"P&amp;L";#N/A,#N/A,FALSE,"CF";#N/A,#N/A,FALSE,"Econ"}</definedName>
    <definedName name="s" localSheetId="49">{#N/A,#N/A,FALSE,"Input";#N/A,#N/A,FALSE,"P&amp;L";#N/A,#N/A,FALSE,"CF";#N/A,#N/A,FALSE,"Econ"}</definedName>
    <definedName name="s" localSheetId="50">{#N/A,#N/A,FALSE,"Input";#N/A,#N/A,FALSE,"P&amp;L";#N/A,#N/A,FALSE,"CF";#N/A,#N/A,FALSE,"Econ"}</definedName>
    <definedName name="s" localSheetId="52">{#N/A,#N/A,FALSE,"Input";#N/A,#N/A,FALSE,"P&amp;L";#N/A,#N/A,FALSE,"CF";#N/A,#N/A,FALSE,"Econ"}</definedName>
    <definedName name="s" localSheetId="53">{#N/A,#N/A,FALSE,"Input";#N/A,#N/A,FALSE,"P&amp;L";#N/A,#N/A,FALSE,"CF";#N/A,#N/A,FALSE,"Econ"}</definedName>
    <definedName name="s" localSheetId="54">{#N/A,#N/A,FALSE,"Input";#N/A,#N/A,FALSE,"P&amp;L";#N/A,#N/A,FALSE,"CF";#N/A,#N/A,FALSE,"Econ"}</definedName>
    <definedName name="s" localSheetId="55">{#N/A,#N/A,FALSE,"Input";#N/A,#N/A,FALSE,"P&amp;L";#N/A,#N/A,FALSE,"CF";#N/A,#N/A,FALSE,"Econ"}</definedName>
    <definedName name="s" localSheetId="56">{#N/A,#N/A,FALSE,"Input";#N/A,#N/A,FALSE,"P&amp;L";#N/A,#N/A,FALSE,"CF";#N/A,#N/A,FALSE,"Econ"}</definedName>
    <definedName name="s" localSheetId="57">{#N/A,#N/A,FALSE,"Input";#N/A,#N/A,FALSE,"P&amp;L";#N/A,#N/A,FALSE,"CF";#N/A,#N/A,FALSE,"Econ"}</definedName>
    <definedName name="s" localSheetId="58">{#N/A,#N/A,FALSE,"Input";#N/A,#N/A,FALSE,"P&amp;L";#N/A,#N/A,FALSE,"CF";#N/A,#N/A,FALSE,"Econ"}</definedName>
    <definedName name="s" localSheetId="59">{#N/A,#N/A,FALSE,"Input";#N/A,#N/A,FALSE,"P&amp;L";#N/A,#N/A,FALSE,"CF";#N/A,#N/A,FALSE,"Econ"}</definedName>
    <definedName name="s" localSheetId="6">{#N/A,#N/A,FALSE,"Input";#N/A,#N/A,FALSE,"P&amp;L";#N/A,#N/A,FALSE,"CF";#N/A,#N/A,FALSE,"Econ"}</definedName>
    <definedName name="s" localSheetId="0">{#N/A,#N/A,FALSE,"Input";#N/A,#N/A,FALSE,"P&amp;L";#N/A,#N/A,FALSE,"CF";#N/A,#N/A,FALSE,"Econ"}</definedName>
    <definedName name="s" localSheetId="7">{#N/A,#N/A,FALSE,"Input";#N/A,#N/A,FALSE,"P&amp;L";#N/A,#N/A,FALSE,"CF";#N/A,#N/A,FALSE,"Econ"}</definedName>
    <definedName name="s" localSheetId="9">{#N/A,#N/A,FALSE,"Input";#N/A,#N/A,FALSE,"P&amp;L";#N/A,#N/A,FALSE,"CF";#N/A,#N/A,FALSE,"Econ"}</definedName>
    <definedName name="s">{#N/A,#N/A,FALSE,"Input";#N/A,#N/A,FALSE,"P&amp;L";#N/A,#N/A,FALSE,"CF";#N/A,#N/A,FALSE,"Econ"}</definedName>
    <definedName name="Schiffe" localSheetId="11">{#N/A,#N/A,FALSE,"Finanzplan";#N/A,#N/A,FALSE,"Bilanz";#N/A,#N/A,FALSE,"GuV"}</definedName>
    <definedName name="Schiffe" localSheetId="13">{#N/A,#N/A,FALSE,"Finanzplan";#N/A,#N/A,FALSE,"Bilanz";#N/A,#N/A,FALSE,"GuV"}</definedName>
    <definedName name="Schiffe" localSheetId="15">{#N/A,#N/A,FALSE,"Finanzplan";#N/A,#N/A,FALSE,"Bilanz";#N/A,#N/A,FALSE,"GuV"}</definedName>
    <definedName name="Schiffe" localSheetId="16">{#N/A,#N/A,FALSE,"Finanzplan";#N/A,#N/A,FALSE,"Bilanz";#N/A,#N/A,FALSE,"GuV"}</definedName>
    <definedName name="Schiffe" localSheetId="17">{#N/A,#N/A,FALSE,"Finanzplan";#N/A,#N/A,FALSE,"Bilanz";#N/A,#N/A,FALSE,"GuV"}</definedName>
    <definedName name="Schiffe" localSheetId="18">{#N/A,#N/A,FALSE,"Finanzplan";#N/A,#N/A,FALSE,"Bilanz";#N/A,#N/A,FALSE,"GuV"}</definedName>
    <definedName name="Schiffe" localSheetId="20">{#N/A,#N/A,FALSE,"Finanzplan";#N/A,#N/A,FALSE,"Bilanz";#N/A,#N/A,FALSE,"GuV"}</definedName>
    <definedName name="Schiffe" localSheetId="22">{#N/A,#N/A,FALSE,"Finanzplan";#N/A,#N/A,FALSE,"Bilanz";#N/A,#N/A,FALSE,"GuV"}</definedName>
    <definedName name="Schiffe" localSheetId="24">{#N/A,#N/A,FALSE,"Finanzplan";#N/A,#N/A,FALSE,"Bilanz";#N/A,#N/A,FALSE,"GuV"}</definedName>
    <definedName name="Schiffe" localSheetId="25">{#N/A,#N/A,FALSE,"Finanzplan";#N/A,#N/A,FALSE,"Bilanz";#N/A,#N/A,FALSE,"GuV"}</definedName>
    <definedName name="Schiffe" localSheetId="26">{#N/A,#N/A,FALSE,"Finanzplan";#N/A,#N/A,FALSE,"Bilanz";#N/A,#N/A,FALSE,"GuV"}</definedName>
    <definedName name="Schiffe" localSheetId="27">{#N/A,#N/A,FALSE,"Finanzplan";#N/A,#N/A,FALSE,"Bilanz";#N/A,#N/A,FALSE,"GuV"}</definedName>
    <definedName name="Schiffe" localSheetId="29">{#N/A,#N/A,FALSE,"Finanzplan";#N/A,#N/A,FALSE,"Bilanz";#N/A,#N/A,FALSE,"GuV"}</definedName>
    <definedName name="Schiffe" localSheetId="3">{#N/A,#N/A,FALSE,"Finanzplan";#N/A,#N/A,FALSE,"Bilanz";#N/A,#N/A,FALSE,"GuV"}</definedName>
    <definedName name="Schiffe" localSheetId="31">{#N/A,#N/A,FALSE,"Finanzplan";#N/A,#N/A,FALSE,"Bilanz";#N/A,#N/A,FALSE,"GuV"}</definedName>
    <definedName name="Schiffe" localSheetId="33">{#N/A,#N/A,FALSE,"Finanzplan";#N/A,#N/A,FALSE,"Bilanz";#N/A,#N/A,FALSE,"GuV"}</definedName>
    <definedName name="Schiffe" localSheetId="34">{#N/A,#N/A,FALSE,"Finanzplan";#N/A,#N/A,FALSE,"Bilanz";#N/A,#N/A,FALSE,"GuV"}</definedName>
    <definedName name="Schiffe" localSheetId="36">{#N/A,#N/A,FALSE,"Finanzplan";#N/A,#N/A,FALSE,"Bilanz";#N/A,#N/A,FALSE,"GuV"}</definedName>
    <definedName name="Schiffe" localSheetId="38">{#N/A,#N/A,FALSE,"Finanzplan";#N/A,#N/A,FALSE,"Bilanz";#N/A,#N/A,FALSE,"GuV"}</definedName>
    <definedName name="Schiffe" localSheetId="39">{#N/A,#N/A,FALSE,"Finanzplan";#N/A,#N/A,FALSE,"Bilanz";#N/A,#N/A,FALSE,"GuV"}</definedName>
    <definedName name="Schiffe" localSheetId="4">{#N/A,#N/A,FALSE,"Finanzplan";#N/A,#N/A,FALSE,"Bilanz";#N/A,#N/A,FALSE,"GuV"}</definedName>
    <definedName name="Schiffe" localSheetId="41">{#N/A,#N/A,FALSE,"Finanzplan";#N/A,#N/A,FALSE,"Bilanz";#N/A,#N/A,FALSE,"GuV"}</definedName>
    <definedName name="Schiffe" localSheetId="43">{#N/A,#N/A,FALSE,"Finanzplan";#N/A,#N/A,FALSE,"Bilanz";#N/A,#N/A,FALSE,"GuV"}</definedName>
    <definedName name="Schiffe" localSheetId="45">{#N/A,#N/A,FALSE,"Finanzplan";#N/A,#N/A,FALSE,"Bilanz";#N/A,#N/A,FALSE,"GuV"}</definedName>
    <definedName name="Schiffe" localSheetId="47">{#N/A,#N/A,FALSE,"Finanzplan";#N/A,#N/A,FALSE,"Bilanz";#N/A,#N/A,FALSE,"GuV"}</definedName>
    <definedName name="Schiffe" localSheetId="48">{#N/A,#N/A,FALSE,"Finanzplan";#N/A,#N/A,FALSE,"Bilanz";#N/A,#N/A,FALSE,"GuV"}</definedName>
    <definedName name="Schiffe" localSheetId="49">{#N/A,#N/A,FALSE,"Finanzplan";#N/A,#N/A,FALSE,"Bilanz";#N/A,#N/A,FALSE,"GuV"}</definedName>
    <definedName name="Schiffe" localSheetId="50">{#N/A,#N/A,FALSE,"Finanzplan";#N/A,#N/A,FALSE,"Bilanz";#N/A,#N/A,FALSE,"GuV"}</definedName>
    <definedName name="Schiffe" localSheetId="52">{#N/A,#N/A,FALSE,"Finanzplan";#N/A,#N/A,FALSE,"Bilanz";#N/A,#N/A,FALSE,"GuV"}</definedName>
    <definedName name="Schiffe" localSheetId="53">{#N/A,#N/A,FALSE,"Finanzplan";#N/A,#N/A,FALSE,"Bilanz";#N/A,#N/A,FALSE,"GuV"}</definedName>
    <definedName name="Schiffe" localSheetId="54">{#N/A,#N/A,FALSE,"Finanzplan";#N/A,#N/A,FALSE,"Bilanz";#N/A,#N/A,FALSE,"GuV"}</definedName>
    <definedName name="Schiffe" localSheetId="55">{#N/A,#N/A,FALSE,"Finanzplan";#N/A,#N/A,FALSE,"Bilanz";#N/A,#N/A,FALSE,"GuV"}</definedName>
    <definedName name="Schiffe" localSheetId="56">{#N/A,#N/A,FALSE,"Finanzplan";#N/A,#N/A,FALSE,"Bilanz";#N/A,#N/A,FALSE,"GuV"}</definedName>
    <definedName name="Schiffe" localSheetId="57">{#N/A,#N/A,FALSE,"Finanzplan";#N/A,#N/A,FALSE,"Bilanz";#N/A,#N/A,FALSE,"GuV"}</definedName>
    <definedName name="Schiffe" localSheetId="58">{#N/A,#N/A,FALSE,"Finanzplan";#N/A,#N/A,FALSE,"Bilanz";#N/A,#N/A,FALSE,"GuV"}</definedName>
    <definedName name="Schiffe" localSheetId="59">{#N/A,#N/A,FALSE,"Finanzplan";#N/A,#N/A,FALSE,"Bilanz";#N/A,#N/A,FALSE,"GuV"}</definedName>
    <definedName name="Schiffe" localSheetId="6">{#N/A,#N/A,FALSE,"Finanzplan";#N/A,#N/A,FALSE,"Bilanz";#N/A,#N/A,FALSE,"GuV"}</definedName>
    <definedName name="Schiffe" localSheetId="0">{#N/A,#N/A,FALSE,"Finanzplan";#N/A,#N/A,FALSE,"Bilanz";#N/A,#N/A,FALSE,"GuV"}</definedName>
    <definedName name="Schiffe" localSheetId="7">{#N/A,#N/A,FALSE,"Finanzplan";#N/A,#N/A,FALSE,"Bilanz";#N/A,#N/A,FALSE,"GuV"}</definedName>
    <definedName name="Schiffe" localSheetId="9">{#N/A,#N/A,FALSE,"Finanzplan";#N/A,#N/A,FALSE,"Bilanz";#N/A,#N/A,FALSE,"GuV"}</definedName>
    <definedName name="Schiffe">{#N/A,#N/A,FALSE,"Finanzplan";#N/A,#N/A,FALSE,"Bilanz";#N/A,#N/A,FALSE,"GuV"}</definedName>
    <definedName name="sdd">[11]Rates!$E$283</definedName>
    <definedName name="sddd" localSheetId="49">[5]Rates!$E$117</definedName>
    <definedName name="sddd" localSheetId="56">[5]Rates!$E$117</definedName>
    <definedName name="sddd" localSheetId="58">[5]Rates!$E$117</definedName>
    <definedName name="sddd">[2]Rates!$E$117</definedName>
    <definedName name="sluv100" localSheetId="49">[17]Rates!$E$233</definedName>
    <definedName name="sluv100" localSheetId="56">[17]Rates!$E$233</definedName>
    <definedName name="sluv100" localSheetId="58">[17]Rates!$E$233</definedName>
    <definedName name="sluv100" localSheetId="2">[13]Rates!$E$233</definedName>
    <definedName name="sluv100" localSheetId="1">[13]Rates!$E$233</definedName>
    <definedName name="sluv100">[14]Rates!$E$233</definedName>
    <definedName name="sluv150" localSheetId="49">[17]Rates!$E$234</definedName>
    <definedName name="sluv150" localSheetId="56">[17]Rates!$E$234</definedName>
    <definedName name="sluv150" localSheetId="58">[17]Rates!$E$234</definedName>
    <definedName name="sluv150" localSheetId="2">[13]Rates!$E$234</definedName>
    <definedName name="sluv150" localSheetId="1">[13]Rates!$E$234</definedName>
    <definedName name="sluv150">[14]Rates!$E$234</definedName>
    <definedName name="tg" localSheetId="49">[13]Rates!$E$107</definedName>
    <definedName name="tg" localSheetId="56">[13]Rates!$E$107</definedName>
    <definedName name="tg" localSheetId="58">[13]Rates!$E$107</definedName>
    <definedName name="tg">[14]Rates!$E$107</definedName>
    <definedName name="tgms" localSheetId="49">[17]Rates!$E$107</definedName>
    <definedName name="tgms" localSheetId="56">[17]Rates!$E$107</definedName>
    <definedName name="tgms" localSheetId="58">[17]Rates!$E$107</definedName>
    <definedName name="tgms" localSheetId="2">[13]Rates!$E$107</definedName>
    <definedName name="tgms" localSheetId="1">[13]Rates!$E$107</definedName>
    <definedName name="tgms">[14]Rates!$E$107</definedName>
    <definedName name="tr">[2]Rates!$E$117</definedName>
    <definedName name="trans" localSheetId="49">[17]Rates!$E$121</definedName>
    <definedName name="trans" localSheetId="56">[17]Rates!$E$121</definedName>
    <definedName name="trans" localSheetId="58">[17]Rates!$E$121</definedName>
    <definedName name="trans" localSheetId="2">[13]Rates!$E$121</definedName>
    <definedName name="trans" localSheetId="1">[13]Rates!$E$121</definedName>
    <definedName name="trans">[14]Rates!$E$121</definedName>
    <definedName name="tree1" localSheetId="49">[17]Rates!$E$5</definedName>
    <definedName name="tree1" localSheetId="56">[17]Rates!$E$5</definedName>
    <definedName name="tree1" localSheetId="58">[17]Rates!$E$5</definedName>
    <definedName name="tree1" localSheetId="2">[13]Rates!$E$5</definedName>
    <definedName name="tree1" localSheetId="1">[13]Rates!$E$5</definedName>
    <definedName name="tree1">[14]Rates!$E$5</definedName>
    <definedName name="tree2" localSheetId="49">[17]Rates!$E$6</definedName>
    <definedName name="tree2" localSheetId="56">[17]Rates!$E$6</definedName>
    <definedName name="tree2" localSheetId="58">[17]Rates!$E$6</definedName>
    <definedName name="tree2" localSheetId="2">[13]Rates!$E$6</definedName>
    <definedName name="tree2" localSheetId="1">[13]Rates!$E$6</definedName>
    <definedName name="tree2">[14]Rates!$E$6</definedName>
    <definedName name="tree3" localSheetId="49">[17]Rates!$E$7</definedName>
    <definedName name="tree3" localSheetId="56">[17]Rates!$E$7</definedName>
    <definedName name="tree3" localSheetId="58">[17]Rates!$E$7</definedName>
    <definedName name="tree3" localSheetId="2">[13]Rates!$E$7</definedName>
    <definedName name="tree3" localSheetId="1">[13]Rates!$E$7</definedName>
    <definedName name="tree3">[14]Rates!$E$7</definedName>
    <definedName name="tzxs" localSheetId="49">[17]Rates!$J$8</definedName>
    <definedName name="tzxs" localSheetId="56">[17]Rates!$J$8</definedName>
    <definedName name="tzxs" localSheetId="58">[17]Rates!$J$8</definedName>
    <definedName name="tzxs" localSheetId="2">[13]Rates!$J$8</definedName>
    <definedName name="tzxs" localSheetId="1">[13]Rates!$J$8</definedName>
    <definedName name="tzxs">[14]Rates!$J$8</definedName>
    <definedName name="v12c15" localSheetId="49">[17]Rates!$E$176</definedName>
    <definedName name="v12c15" localSheetId="56">[17]Rates!$E$176</definedName>
    <definedName name="v12c15" localSheetId="58">[17]Rates!$E$176</definedName>
    <definedName name="v12c15" localSheetId="2">[13]Rates!$E$176</definedName>
    <definedName name="v12c15" localSheetId="1">[13]Rates!$E$176</definedName>
    <definedName name="v12c15">[14]Rates!$E$176</definedName>
    <definedName name="vv" localSheetId="11">#REF!</definedName>
    <definedName name="vv" localSheetId="13">#REF!</definedName>
    <definedName name="vv" localSheetId="15">#REF!</definedName>
    <definedName name="vv" localSheetId="16">#REF!</definedName>
    <definedName name="vv" localSheetId="18">#REF!</definedName>
    <definedName name="vv" localSheetId="20">#REF!</definedName>
    <definedName name="vv" localSheetId="22">#REF!</definedName>
    <definedName name="vv" localSheetId="24">#REF!</definedName>
    <definedName name="vv" localSheetId="25">#REF!</definedName>
    <definedName name="vv" localSheetId="27">#REF!</definedName>
    <definedName name="vv" localSheetId="29">#REF!</definedName>
    <definedName name="vv" localSheetId="31">#REF!</definedName>
    <definedName name="vv" localSheetId="33">#REF!</definedName>
    <definedName name="vv" localSheetId="34">#REF!</definedName>
    <definedName name="vv" localSheetId="36">#REF!</definedName>
    <definedName name="vv" localSheetId="38">#REF!</definedName>
    <definedName name="vv" localSheetId="39">#REF!</definedName>
    <definedName name="vv" localSheetId="4">#REF!</definedName>
    <definedName name="vv" localSheetId="41">#REF!</definedName>
    <definedName name="vv" localSheetId="43">#REF!</definedName>
    <definedName name="vv" localSheetId="45">#REF!</definedName>
    <definedName name="vv" localSheetId="47">#REF!</definedName>
    <definedName name="vv" localSheetId="48">#REF!</definedName>
    <definedName name="vv" localSheetId="49">#REF!</definedName>
    <definedName name="vv" localSheetId="50">#REF!</definedName>
    <definedName name="vv" localSheetId="52">#REF!</definedName>
    <definedName name="vv" localSheetId="53">#REF!</definedName>
    <definedName name="vv" localSheetId="54">#REF!</definedName>
    <definedName name="vv" localSheetId="55">#REF!</definedName>
    <definedName name="vv" localSheetId="56">#REF!</definedName>
    <definedName name="vv" localSheetId="57">#REF!</definedName>
    <definedName name="vv" localSheetId="58">#REF!</definedName>
    <definedName name="vv" localSheetId="59">#REF!</definedName>
    <definedName name="vv" localSheetId="6">#REF!</definedName>
    <definedName name="vv" localSheetId="0">#REF!</definedName>
    <definedName name="vv" localSheetId="7">#REF!</definedName>
    <definedName name="vv" localSheetId="9">#REF!</definedName>
    <definedName name="vv" localSheetId="1">#REF!</definedName>
    <definedName name="vv">#REF!</definedName>
    <definedName name="wo12d16" localSheetId="49">[17]Rates!$E$147</definedName>
    <definedName name="wo12d16" localSheetId="56">[17]Rates!$E$147</definedName>
    <definedName name="wo12d16" localSheetId="58">[17]Rates!$E$147</definedName>
    <definedName name="wo12d16" localSheetId="2">[13]Rates!$E$147</definedName>
    <definedName name="wo12d16" localSheetId="1">[13]Rates!$E$147</definedName>
    <definedName name="wo12d16">[14]Rates!$E$147</definedName>
    <definedName name="wo16d15" localSheetId="49">[17]Rates!$E$157</definedName>
    <definedName name="wo16d15" localSheetId="56">[17]Rates!$E$157</definedName>
    <definedName name="wo16d15" localSheetId="58">[17]Rates!$E$157</definedName>
    <definedName name="wo16d15" localSheetId="2">[13]Rates!$E$157</definedName>
    <definedName name="wo16d15" localSheetId="1">[13]Rates!$E$157</definedName>
    <definedName name="wo16d15">[14]Rates!$E$157</definedName>
    <definedName name="wrn.Ausdruck._.Auslastung." localSheetId="11">{#N/A,#N/A,FALSE,"Ausdruck PAX";#N/A,#N/A,FALSE,"Ausdruck KABINEN";#N/A,#N/A,FALSE,"Trend_Pax"}</definedName>
    <definedName name="wrn.Ausdruck._.Auslastung." localSheetId="13">{#N/A,#N/A,FALSE,"Ausdruck PAX";#N/A,#N/A,FALSE,"Ausdruck KABINEN";#N/A,#N/A,FALSE,"Trend_Pax"}</definedName>
    <definedName name="wrn.Ausdruck._.Auslastung." localSheetId="15">{#N/A,#N/A,FALSE,"Ausdruck PAX";#N/A,#N/A,FALSE,"Ausdruck KABINEN";#N/A,#N/A,FALSE,"Trend_Pax"}</definedName>
    <definedName name="wrn.Ausdruck._.Auslastung." localSheetId="16">{#N/A,#N/A,FALSE,"Ausdruck PAX";#N/A,#N/A,FALSE,"Ausdruck KABINEN";#N/A,#N/A,FALSE,"Trend_Pax"}</definedName>
    <definedName name="wrn.Ausdruck._.Auslastung." localSheetId="17">{#N/A,#N/A,FALSE,"Ausdruck PAX";#N/A,#N/A,FALSE,"Ausdruck KABINEN";#N/A,#N/A,FALSE,"Trend_Pax"}</definedName>
    <definedName name="wrn.Ausdruck._.Auslastung." localSheetId="18">{#N/A,#N/A,FALSE,"Ausdruck PAX";#N/A,#N/A,FALSE,"Ausdruck KABINEN";#N/A,#N/A,FALSE,"Trend_Pax"}</definedName>
    <definedName name="wrn.Ausdruck._.Auslastung." localSheetId="20">{#N/A,#N/A,FALSE,"Ausdruck PAX";#N/A,#N/A,FALSE,"Ausdruck KABINEN";#N/A,#N/A,FALSE,"Trend_Pax"}</definedName>
    <definedName name="wrn.Ausdruck._.Auslastung." localSheetId="22">{#N/A,#N/A,FALSE,"Ausdruck PAX";#N/A,#N/A,FALSE,"Ausdruck KABINEN";#N/A,#N/A,FALSE,"Trend_Pax"}</definedName>
    <definedName name="wrn.Ausdruck._.Auslastung." localSheetId="24">{#N/A,#N/A,FALSE,"Ausdruck PAX";#N/A,#N/A,FALSE,"Ausdruck KABINEN";#N/A,#N/A,FALSE,"Trend_Pax"}</definedName>
    <definedName name="wrn.Ausdruck._.Auslastung." localSheetId="25">{#N/A,#N/A,FALSE,"Ausdruck PAX";#N/A,#N/A,FALSE,"Ausdruck KABINEN";#N/A,#N/A,FALSE,"Trend_Pax"}</definedName>
    <definedName name="wrn.Ausdruck._.Auslastung." localSheetId="26">{#N/A,#N/A,FALSE,"Ausdruck PAX";#N/A,#N/A,FALSE,"Ausdruck KABINEN";#N/A,#N/A,FALSE,"Trend_Pax"}</definedName>
    <definedName name="wrn.Ausdruck._.Auslastung." localSheetId="27">{#N/A,#N/A,FALSE,"Ausdruck PAX";#N/A,#N/A,FALSE,"Ausdruck KABINEN";#N/A,#N/A,FALSE,"Trend_Pax"}</definedName>
    <definedName name="wrn.Ausdruck._.Auslastung." localSheetId="29">{#N/A,#N/A,FALSE,"Ausdruck PAX";#N/A,#N/A,FALSE,"Ausdruck KABINEN";#N/A,#N/A,FALSE,"Trend_Pax"}</definedName>
    <definedName name="wrn.Ausdruck._.Auslastung." localSheetId="3">{#N/A,#N/A,FALSE,"Ausdruck PAX";#N/A,#N/A,FALSE,"Ausdruck KABINEN";#N/A,#N/A,FALSE,"Trend_Pax"}</definedName>
    <definedName name="wrn.Ausdruck._.Auslastung." localSheetId="31">{#N/A,#N/A,FALSE,"Ausdruck PAX";#N/A,#N/A,FALSE,"Ausdruck KABINEN";#N/A,#N/A,FALSE,"Trend_Pax"}</definedName>
    <definedName name="wrn.Ausdruck._.Auslastung." localSheetId="33">{#N/A,#N/A,FALSE,"Ausdruck PAX";#N/A,#N/A,FALSE,"Ausdruck KABINEN";#N/A,#N/A,FALSE,"Trend_Pax"}</definedName>
    <definedName name="wrn.Ausdruck._.Auslastung." localSheetId="34">{#N/A,#N/A,FALSE,"Ausdruck PAX";#N/A,#N/A,FALSE,"Ausdruck KABINEN";#N/A,#N/A,FALSE,"Trend_Pax"}</definedName>
    <definedName name="wrn.Ausdruck._.Auslastung." localSheetId="36">{#N/A,#N/A,FALSE,"Ausdruck PAX";#N/A,#N/A,FALSE,"Ausdruck KABINEN";#N/A,#N/A,FALSE,"Trend_Pax"}</definedName>
    <definedName name="wrn.Ausdruck._.Auslastung." localSheetId="38">{#N/A,#N/A,FALSE,"Ausdruck PAX";#N/A,#N/A,FALSE,"Ausdruck KABINEN";#N/A,#N/A,FALSE,"Trend_Pax"}</definedName>
    <definedName name="wrn.Ausdruck._.Auslastung." localSheetId="39">{#N/A,#N/A,FALSE,"Ausdruck PAX";#N/A,#N/A,FALSE,"Ausdruck KABINEN";#N/A,#N/A,FALSE,"Trend_Pax"}</definedName>
    <definedName name="wrn.Ausdruck._.Auslastung." localSheetId="4">{#N/A,#N/A,FALSE,"Ausdruck PAX";#N/A,#N/A,FALSE,"Ausdruck KABINEN";#N/A,#N/A,FALSE,"Trend_Pax"}</definedName>
    <definedName name="wrn.Ausdruck._.Auslastung." localSheetId="41">{#N/A,#N/A,FALSE,"Ausdruck PAX";#N/A,#N/A,FALSE,"Ausdruck KABINEN";#N/A,#N/A,FALSE,"Trend_Pax"}</definedName>
    <definedName name="wrn.Ausdruck._.Auslastung." localSheetId="43">{#N/A,#N/A,FALSE,"Ausdruck PAX";#N/A,#N/A,FALSE,"Ausdruck KABINEN";#N/A,#N/A,FALSE,"Trend_Pax"}</definedName>
    <definedName name="wrn.Ausdruck._.Auslastung." localSheetId="45">{#N/A,#N/A,FALSE,"Ausdruck PAX";#N/A,#N/A,FALSE,"Ausdruck KABINEN";#N/A,#N/A,FALSE,"Trend_Pax"}</definedName>
    <definedName name="wrn.Ausdruck._.Auslastung." localSheetId="47">{#N/A,#N/A,FALSE,"Ausdruck PAX";#N/A,#N/A,FALSE,"Ausdruck KABINEN";#N/A,#N/A,FALSE,"Trend_Pax"}</definedName>
    <definedName name="wrn.Ausdruck._.Auslastung." localSheetId="48">{#N/A,#N/A,FALSE,"Ausdruck PAX";#N/A,#N/A,FALSE,"Ausdruck KABINEN";#N/A,#N/A,FALSE,"Trend_Pax"}</definedName>
    <definedName name="wrn.Ausdruck._.Auslastung." localSheetId="49">{#N/A,#N/A,FALSE,"Ausdruck PAX";#N/A,#N/A,FALSE,"Ausdruck KABINEN";#N/A,#N/A,FALSE,"Trend_Pax"}</definedName>
    <definedName name="wrn.Ausdruck._.Auslastung." localSheetId="50">{#N/A,#N/A,FALSE,"Ausdruck PAX";#N/A,#N/A,FALSE,"Ausdruck KABINEN";#N/A,#N/A,FALSE,"Trend_Pax"}</definedName>
    <definedName name="wrn.Ausdruck._.Auslastung." localSheetId="52">{#N/A,#N/A,FALSE,"Ausdruck PAX";#N/A,#N/A,FALSE,"Ausdruck KABINEN";#N/A,#N/A,FALSE,"Trend_Pax"}</definedName>
    <definedName name="wrn.Ausdruck._.Auslastung." localSheetId="53">{#N/A,#N/A,FALSE,"Ausdruck PAX";#N/A,#N/A,FALSE,"Ausdruck KABINEN";#N/A,#N/A,FALSE,"Trend_Pax"}</definedName>
    <definedName name="wrn.Ausdruck._.Auslastung." localSheetId="54">{#N/A,#N/A,FALSE,"Ausdruck PAX";#N/A,#N/A,FALSE,"Ausdruck KABINEN";#N/A,#N/A,FALSE,"Trend_Pax"}</definedName>
    <definedName name="wrn.Ausdruck._.Auslastung." localSheetId="55">{#N/A,#N/A,FALSE,"Ausdruck PAX";#N/A,#N/A,FALSE,"Ausdruck KABINEN";#N/A,#N/A,FALSE,"Trend_Pax"}</definedName>
    <definedName name="wrn.Ausdruck._.Auslastung." localSheetId="56">{#N/A,#N/A,FALSE,"Ausdruck PAX";#N/A,#N/A,FALSE,"Ausdruck KABINEN";#N/A,#N/A,FALSE,"Trend_Pax"}</definedName>
    <definedName name="wrn.Ausdruck._.Auslastung." localSheetId="57">{#N/A,#N/A,FALSE,"Ausdruck PAX";#N/A,#N/A,FALSE,"Ausdruck KABINEN";#N/A,#N/A,FALSE,"Trend_Pax"}</definedName>
    <definedName name="wrn.Ausdruck._.Auslastung." localSheetId="58">{#N/A,#N/A,FALSE,"Ausdruck PAX";#N/A,#N/A,FALSE,"Ausdruck KABINEN";#N/A,#N/A,FALSE,"Trend_Pax"}</definedName>
    <definedName name="wrn.Ausdruck._.Auslastung." localSheetId="59">{#N/A,#N/A,FALSE,"Ausdruck PAX";#N/A,#N/A,FALSE,"Ausdruck KABINEN";#N/A,#N/A,FALSE,"Trend_Pax"}</definedName>
    <definedName name="wrn.Ausdruck._.Auslastung." localSheetId="6">{#N/A,#N/A,FALSE,"Ausdruck PAX";#N/A,#N/A,FALSE,"Ausdruck KABINEN";#N/A,#N/A,FALSE,"Trend_Pax"}</definedName>
    <definedName name="wrn.Ausdruck._.Auslastung." localSheetId="0">{#N/A,#N/A,FALSE,"Ausdruck PAX";#N/A,#N/A,FALSE,"Ausdruck KABINEN";#N/A,#N/A,FALSE,"Trend_Pax"}</definedName>
    <definedName name="wrn.Ausdruck._.Auslastung." localSheetId="7">{#N/A,#N/A,FALSE,"Ausdruck PAX";#N/A,#N/A,FALSE,"Ausdruck KABINEN";#N/A,#N/A,FALSE,"Trend_Pax"}</definedName>
    <definedName name="wrn.Ausdruck._.Auslastung." localSheetId="9">{#N/A,#N/A,FALSE,"Ausdruck PAX";#N/A,#N/A,FALSE,"Ausdruck KABINEN";#N/A,#N/A,FALSE,"Trend_Pax"}</definedName>
    <definedName name="wrn.Ausdruck._.Auslastung.">{#N/A,#N/A,FALSE,"Ausdruck PAX";#N/A,#N/A,FALSE,"Ausdruck KABINEN";#N/A,#N/A,FALSE,"Trend_Pax"}</definedName>
    <definedName name="wrn.Monatsabschluß." localSheetId="11">{#N/A,#N/A,FALSE,"Finanzplan";#N/A,#N/A,FALSE,"Bilanz";#N/A,#N/A,FALSE,"GuV"}</definedName>
    <definedName name="wrn.Monatsabschluß." localSheetId="13">{#N/A,#N/A,FALSE,"Finanzplan";#N/A,#N/A,FALSE,"Bilanz";#N/A,#N/A,FALSE,"GuV"}</definedName>
    <definedName name="wrn.Monatsabschluß." localSheetId="15">{#N/A,#N/A,FALSE,"Finanzplan";#N/A,#N/A,FALSE,"Bilanz";#N/A,#N/A,FALSE,"GuV"}</definedName>
    <definedName name="wrn.Monatsabschluß." localSheetId="16">{#N/A,#N/A,FALSE,"Finanzplan";#N/A,#N/A,FALSE,"Bilanz";#N/A,#N/A,FALSE,"GuV"}</definedName>
    <definedName name="wrn.Monatsabschluß." localSheetId="17">{#N/A,#N/A,FALSE,"Finanzplan";#N/A,#N/A,FALSE,"Bilanz";#N/A,#N/A,FALSE,"GuV"}</definedName>
    <definedName name="wrn.Monatsabschluß." localSheetId="18">{#N/A,#N/A,FALSE,"Finanzplan";#N/A,#N/A,FALSE,"Bilanz";#N/A,#N/A,FALSE,"GuV"}</definedName>
    <definedName name="wrn.Monatsabschluß." localSheetId="20">{#N/A,#N/A,FALSE,"Finanzplan";#N/A,#N/A,FALSE,"Bilanz";#N/A,#N/A,FALSE,"GuV"}</definedName>
    <definedName name="wrn.Monatsabschluß." localSheetId="22">{#N/A,#N/A,FALSE,"Finanzplan";#N/A,#N/A,FALSE,"Bilanz";#N/A,#N/A,FALSE,"GuV"}</definedName>
    <definedName name="wrn.Monatsabschluß." localSheetId="24">{#N/A,#N/A,FALSE,"Finanzplan";#N/A,#N/A,FALSE,"Bilanz";#N/A,#N/A,FALSE,"GuV"}</definedName>
    <definedName name="wrn.Monatsabschluß." localSheetId="25">{#N/A,#N/A,FALSE,"Finanzplan";#N/A,#N/A,FALSE,"Bilanz";#N/A,#N/A,FALSE,"GuV"}</definedName>
    <definedName name="wrn.Monatsabschluß." localSheetId="26">{#N/A,#N/A,FALSE,"Finanzplan";#N/A,#N/A,FALSE,"Bilanz";#N/A,#N/A,FALSE,"GuV"}</definedName>
    <definedName name="wrn.Monatsabschluß." localSheetId="27">{#N/A,#N/A,FALSE,"Finanzplan";#N/A,#N/A,FALSE,"Bilanz";#N/A,#N/A,FALSE,"GuV"}</definedName>
    <definedName name="wrn.Monatsabschluß." localSheetId="29">{#N/A,#N/A,FALSE,"Finanzplan";#N/A,#N/A,FALSE,"Bilanz";#N/A,#N/A,FALSE,"GuV"}</definedName>
    <definedName name="wrn.Monatsabschluß." localSheetId="3">{#N/A,#N/A,FALSE,"Finanzplan";#N/A,#N/A,FALSE,"Bilanz";#N/A,#N/A,FALSE,"GuV"}</definedName>
    <definedName name="wrn.Monatsabschluß." localSheetId="31">{#N/A,#N/A,FALSE,"Finanzplan";#N/A,#N/A,FALSE,"Bilanz";#N/A,#N/A,FALSE,"GuV"}</definedName>
    <definedName name="wrn.Monatsabschluß." localSheetId="33">{#N/A,#N/A,FALSE,"Finanzplan";#N/A,#N/A,FALSE,"Bilanz";#N/A,#N/A,FALSE,"GuV"}</definedName>
    <definedName name="wrn.Monatsabschluß." localSheetId="34">{#N/A,#N/A,FALSE,"Finanzplan";#N/A,#N/A,FALSE,"Bilanz";#N/A,#N/A,FALSE,"GuV"}</definedName>
    <definedName name="wrn.Monatsabschluß." localSheetId="36">{#N/A,#N/A,FALSE,"Finanzplan";#N/A,#N/A,FALSE,"Bilanz";#N/A,#N/A,FALSE,"GuV"}</definedName>
    <definedName name="wrn.Monatsabschluß." localSheetId="38">{#N/A,#N/A,FALSE,"Finanzplan";#N/A,#N/A,FALSE,"Bilanz";#N/A,#N/A,FALSE,"GuV"}</definedName>
    <definedName name="wrn.Monatsabschluß." localSheetId="39">{#N/A,#N/A,FALSE,"Finanzplan";#N/A,#N/A,FALSE,"Bilanz";#N/A,#N/A,FALSE,"GuV"}</definedName>
    <definedName name="wrn.Monatsabschluß." localSheetId="4">{#N/A,#N/A,FALSE,"Finanzplan";#N/A,#N/A,FALSE,"Bilanz";#N/A,#N/A,FALSE,"GuV"}</definedName>
    <definedName name="wrn.Monatsabschluß." localSheetId="41">{#N/A,#N/A,FALSE,"Finanzplan";#N/A,#N/A,FALSE,"Bilanz";#N/A,#N/A,FALSE,"GuV"}</definedName>
    <definedName name="wrn.Monatsabschluß." localSheetId="43">{#N/A,#N/A,FALSE,"Finanzplan";#N/A,#N/A,FALSE,"Bilanz";#N/A,#N/A,FALSE,"GuV"}</definedName>
    <definedName name="wrn.Monatsabschluß." localSheetId="45">{#N/A,#N/A,FALSE,"Finanzplan";#N/A,#N/A,FALSE,"Bilanz";#N/A,#N/A,FALSE,"GuV"}</definedName>
    <definedName name="wrn.Monatsabschluß." localSheetId="47">{#N/A,#N/A,FALSE,"Finanzplan";#N/A,#N/A,FALSE,"Bilanz";#N/A,#N/A,FALSE,"GuV"}</definedName>
    <definedName name="wrn.Monatsabschluß." localSheetId="48">{#N/A,#N/A,FALSE,"Finanzplan";#N/A,#N/A,FALSE,"Bilanz";#N/A,#N/A,FALSE,"GuV"}</definedName>
    <definedName name="wrn.Monatsabschluß." localSheetId="49">{#N/A,#N/A,FALSE,"Finanzplan";#N/A,#N/A,FALSE,"Bilanz";#N/A,#N/A,FALSE,"GuV"}</definedName>
    <definedName name="wrn.Monatsabschluß." localSheetId="50">{#N/A,#N/A,FALSE,"Finanzplan";#N/A,#N/A,FALSE,"Bilanz";#N/A,#N/A,FALSE,"GuV"}</definedName>
    <definedName name="wrn.Monatsabschluß." localSheetId="52">{#N/A,#N/A,FALSE,"Finanzplan";#N/A,#N/A,FALSE,"Bilanz";#N/A,#N/A,FALSE,"GuV"}</definedName>
    <definedName name="wrn.Monatsabschluß." localSheetId="53">{#N/A,#N/A,FALSE,"Finanzplan";#N/A,#N/A,FALSE,"Bilanz";#N/A,#N/A,FALSE,"GuV"}</definedName>
    <definedName name="wrn.Monatsabschluß." localSheetId="54">{#N/A,#N/A,FALSE,"Finanzplan";#N/A,#N/A,FALSE,"Bilanz";#N/A,#N/A,FALSE,"GuV"}</definedName>
    <definedName name="wrn.Monatsabschluß." localSheetId="55">{#N/A,#N/A,FALSE,"Finanzplan";#N/A,#N/A,FALSE,"Bilanz";#N/A,#N/A,FALSE,"GuV"}</definedName>
    <definedName name="wrn.Monatsabschluß." localSheetId="56">{#N/A,#N/A,FALSE,"Finanzplan";#N/A,#N/A,FALSE,"Bilanz";#N/A,#N/A,FALSE,"GuV"}</definedName>
    <definedName name="wrn.Monatsabschluß." localSheetId="57">{#N/A,#N/A,FALSE,"Finanzplan";#N/A,#N/A,FALSE,"Bilanz";#N/A,#N/A,FALSE,"GuV"}</definedName>
    <definedName name="wrn.Monatsabschluß." localSheetId="58">{#N/A,#N/A,FALSE,"Finanzplan";#N/A,#N/A,FALSE,"Bilanz";#N/A,#N/A,FALSE,"GuV"}</definedName>
    <definedName name="wrn.Monatsabschluß." localSheetId="59">{#N/A,#N/A,FALSE,"Finanzplan";#N/A,#N/A,FALSE,"Bilanz";#N/A,#N/A,FALSE,"GuV"}</definedName>
    <definedName name="wrn.Monatsabschluß." localSheetId="6">{#N/A,#N/A,FALSE,"Finanzplan";#N/A,#N/A,FALSE,"Bilanz";#N/A,#N/A,FALSE,"GuV"}</definedName>
    <definedName name="wrn.Monatsabschluß." localSheetId="0">{#N/A,#N/A,FALSE,"Finanzplan";#N/A,#N/A,FALSE,"Bilanz";#N/A,#N/A,FALSE,"GuV"}</definedName>
    <definedName name="wrn.Monatsabschluß." localSheetId="7">{#N/A,#N/A,FALSE,"Finanzplan";#N/A,#N/A,FALSE,"Bilanz";#N/A,#N/A,FALSE,"GuV"}</definedName>
    <definedName name="wrn.Monatsabschluß." localSheetId="9">{#N/A,#N/A,FALSE,"Finanzplan";#N/A,#N/A,FALSE,"Bilanz";#N/A,#N/A,FALSE,"GuV"}</definedName>
    <definedName name="wrn.Monatsabschluß.">{#N/A,#N/A,FALSE,"Finanzplan";#N/A,#N/A,FALSE,"Bilanz";#N/A,#N/A,FALSE,"GuV"}</definedName>
    <definedName name="wzsz">[3]Rates!$E$265</definedName>
    <definedName name="X" localSheetId="11">{#N/A,#N/A,FALSE,"Finanzplan";#N/A,#N/A,FALSE,"Bilanz";#N/A,#N/A,FALSE,"GuV"}</definedName>
    <definedName name="X" localSheetId="13">{#N/A,#N/A,FALSE,"Finanzplan";#N/A,#N/A,FALSE,"Bilanz";#N/A,#N/A,FALSE,"GuV"}</definedName>
    <definedName name="X" localSheetId="15">{#N/A,#N/A,FALSE,"Finanzplan";#N/A,#N/A,FALSE,"Bilanz";#N/A,#N/A,FALSE,"GuV"}</definedName>
    <definedName name="X" localSheetId="16">{#N/A,#N/A,FALSE,"Finanzplan";#N/A,#N/A,FALSE,"Bilanz";#N/A,#N/A,FALSE,"GuV"}</definedName>
    <definedName name="X" localSheetId="17">{#N/A,#N/A,FALSE,"Finanzplan";#N/A,#N/A,FALSE,"Bilanz";#N/A,#N/A,FALSE,"GuV"}</definedName>
    <definedName name="X" localSheetId="18">{#N/A,#N/A,FALSE,"Finanzplan";#N/A,#N/A,FALSE,"Bilanz";#N/A,#N/A,FALSE,"GuV"}</definedName>
    <definedName name="X" localSheetId="20">{#N/A,#N/A,FALSE,"Finanzplan";#N/A,#N/A,FALSE,"Bilanz";#N/A,#N/A,FALSE,"GuV"}</definedName>
    <definedName name="X" localSheetId="22">{#N/A,#N/A,FALSE,"Finanzplan";#N/A,#N/A,FALSE,"Bilanz";#N/A,#N/A,FALSE,"GuV"}</definedName>
    <definedName name="X" localSheetId="24">{#N/A,#N/A,FALSE,"Finanzplan";#N/A,#N/A,FALSE,"Bilanz";#N/A,#N/A,FALSE,"GuV"}</definedName>
    <definedName name="X" localSheetId="25">{#N/A,#N/A,FALSE,"Finanzplan";#N/A,#N/A,FALSE,"Bilanz";#N/A,#N/A,FALSE,"GuV"}</definedName>
    <definedName name="X" localSheetId="26">{#N/A,#N/A,FALSE,"Finanzplan";#N/A,#N/A,FALSE,"Bilanz";#N/A,#N/A,FALSE,"GuV"}</definedName>
    <definedName name="X" localSheetId="27">{#N/A,#N/A,FALSE,"Finanzplan";#N/A,#N/A,FALSE,"Bilanz";#N/A,#N/A,FALSE,"GuV"}</definedName>
    <definedName name="X" localSheetId="29">{#N/A,#N/A,FALSE,"Finanzplan";#N/A,#N/A,FALSE,"Bilanz";#N/A,#N/A,FALSE,"GuV"}</definedName>
    <definedName name="X" localSheetId="3">{#N/A,#N/A,FALSE,"Finanzplan";#N/A,#N/A,FALSE,"Bilanz";#N/A,#N/A,FALSE,"GuV"}</definedName>
    <definedName name="X" localSheetId="31">{#N/A,#N/A,FALSE,"Finanzplan";#N/A,#N/A,FALSE,"Bilanz";#N/A,#N/A,FALSE,"GuV"}</definedName>
    <definedName name="X" localSheetId="33">{#N/A,#N/A,FALSE,"Finanzplan";#N/A,#N/A,FALSE,"Bilanz";#N/A,#N/A,FALSE,"GuV"}</definedName>
    <definedName name="X" localSheetId="34">{#N/A,#N/A,FALSE,"Finanzplan";#N/A,#N/A,FALSE,"Bilanz";#N/A,#N/A,FALSE,"GuV"}</definedName>
    <definedName name="X" localSheetId="36">{#N/A,#N/A,FALSE,"Finanzplan";#N/A,#N/A,FALSE,"Bilanz";#N/A,#N/A,FALSE,"GuV"}</definedName>
    <definedName name="X" localSheetId="38">{#N/A,#N/A,FALSE,"Finanzplan";#N/A,#N/A,FALSE,"Bilanz";#N/A,#N/A,FALSE,"GuV"}</definedName>
    <definedName name="X" localSheetId="39">{#N/A,#N/A,FALSE,"Finanzplan";#N/A,#N/A,FALSE,"Bilanz";#N/A,#N/A,FALSE,"GuV"}</definedName>
    <definedName name="X" localSheetId="4">{#N/A,#N/A,FALSE,"Finanzplan";#N/A,#N/A,FALSE,"Bilanz";#N/A,#N/A,FALSE,"GuV"}</definedName>
    <definedName name="X" localSheetId="41">{#N/A,#N/A,FALSE,"Finanzplan";#N/A,#N/A,FALSE,"Bilanz";#N/A,#N/A,FALSE,"GuV"}</definedName>
    <definedName name="X" localSheetId="43">{#N/A,#N/A,FALSE,"Finanzplan";#N/A,#N/A,FALSE,"Bilanz";#N/A,#N/A,FALSE,"GuV"}</definedName>
    <definedName name="X" localSheetId="45">{#N/A,#N/A,FALSE,"Finanzplan";#N/A,#N/A,FALSE,"Bilanz";#N/A,#N/A,FALSE,"GuV"}</definedName>
    <definedName name="X" localSheetId="47">{#N/A,#N/A,FALSE,"Finanzplan";#N/A,#N/A,FALSE,"Bilanz";#N/A,#N/A,FALSE,"GuV"}</definedName>
    <definedName name="X" localSheetId="48">{#N/A,#N/A,FALSE,"Finanzplan";#N/A,#N/A,FALSE,"Bilanz";#N/A,#N/A,FALSE,"GuV"}</definedName>
    <definedName name="X" localSheetId="49">{#N/A,#N/A,FALSE,"Finanzplan";#N/A,#N/A,FALSE,"Bilanz";#N/A,#N/A,FALSE,"GuV"}</definedName>
    <definedName name="X" localSheetId="50">{#N/A,#N/A,FALSE,"Finanzplan";#N/A,#N/A,FALSE,"Bilanz";#N/A,#N/A,FALSE,"GuV"}</definedName>
    <definedName name="X" localSheetId="52">{#N/A,#N/A,FALSE,"Finanzplan";#N/A,#N/A,FALSE,"Bilanz";#N/A,#N/A,FALSE,"GuV"}</definedName>
    <definedName name="X" localSheetId="53">{#N/A,#N/A,FALSE,"Finanzplan";#N/A,#N/A,FALSE,"Bilanz";#N/A,#N/A,FALSE,"GuV"}</definedName>
    <definedName name="X" localSheetId="54">{#N/A,#N/A,FALSE,"Finanzplan";#N/A,#N/A,FALSE,"Bilanz";#N/A,#N/A,FALSE,"GuV"}</definedName>
    <definedName name="X" localSheetId="55">{#N/A,#N/A,FALSE,"Finanzplan";#N/A,#N/A,FALSE,"Bilanz";#N/A,#N/A,FALSE,"GuV"}</definedName>
    <definedName name="X" localSheetId="56">{#N/A,#N/A,FALSE,"Finanzplan";#N/A,#N/A,FALSE,"Bilanz";#N/A,#N/A,FALSE,"GuV"}</definedName>
    <definedName name="X" localSheetId="57">{#N/A,#N/A,FALSE,"Finanzplan";#N/A,#N/A,FALSE,"Bilanz";#N/A,#N/A,FALSE,"GuV"}</definedName>
    <definedName name="X" localSheetId="58">{#N/A,#N/A,FALSE,"Finanzplan";#N/A,#N/A,FALSE,"Bilanz";#N/A,#N/A,FALSE,"GuV"}</definedName>
    <definedName name="X" localSheetId="59">{#N/A,#N/A,FALSE,"Finanzplan";#N/A,#N/A,FALSE,"Bilanz";#N/A,#N/A,FALSE,"GuV"}</definedName>
    <definedName name="X" localSheetId="6">{#N/A,#N/A,FALSE,"Finanzplan";#N/A,#N/A,FALSE,"Bilanz";#N/A,#N/A,FALSE,"GuV"}</definedName>
    <definedName name="X" localSheetId="0">{#N/A,#N/A,FALSE,"Finanzplan";#N/A,#N/A,FALSE,"Bilanz";#N/A,#N/A,FALSE,"GuV"}</definedName>
    <definedName name="X" localSheetId="7">{#N/A,#N/A,FALSE,"Finanzplan";#N/A,#N/A,FALSE,"Bilanz";#N/A,#N/A,FALSE,"GuV"}</definedName>
    <definedName name="X" localSheetId="9">{#N/A,#N/A,FALSE,"Finanzplan";#N/A,#N/A,FALSE,"Bilanz";#N/A,#N/A,FALSE,"GuV"}</definedName>
    <definedName name="X">{#N/A,#N/A,FALSE,"Finanzplan";#N/A,#N/A,FALSE,"Bilanz";#N/A,#N/A,FALSE,"GuV"}</definedName>
    <definedName name="xxx" localSheetId="11">{#N/A,#N/A,FALSE,"Finanzplan";#N/A,#N/A,FALSE,"Bilanz";#N/A,#N/A,FALSE,"GuV"}</definedName>
    <definedName name="xxx" localSheetId="13">{#N/A,#N/A,FALSE,"Finanzplan";#N/A,#N/A,FALSE,"Bilanz";#N/A,#N/A,FALSE,"GuV"}</definedName>
    <definedName name="xxx" localSheetId="15">{#N/A,#N/A,FALSE,"Finanzplan";#N/A,#N/A,FALSE,"Bilanz";#N/A,#N/A,FALSE,"GuV"}</definedName>
    <definedName name="xxx" localSheetId="16">{#N/A,#N/A,FALSE,"Finanzplan";#N/A,#N/A,FALSE,"Bilanz";#N/A,#N/A,FALSE,"GuV"}</definedName>
    <definedName name="xxx" localSheetId="17">{#N/A,#N/A,FALSE,"Finanzplan";#N/A,#N/A,FALSE,"Bilanz";#N/A,#N/A,FALSE,"GuV"}</definedName>
    <definedName name="xxx" localSheetId="18">{#N/A,#N/A,FALSE,"Finanzplan";#N/A,#N/A,FALSE,"Bilanz";#N/A,#N/A,FALSE,"GuV"}</definedName>
    <definedName name="xxx" localSheetId="20">{#N/A,#N/A,FALSE,"Finanzplan";#N/A,#N/A,FALSE,"Bilanz";#N/A,#N/A,FALSE,"GuV"}</definedName>
    <definedName name="xxx" localSheetId="22">{#N/A,#N/A,FALSE,"Finanzplan";#N/A,#N/A,FALSE,"Bilanz";#N/A,#N/A,FALSE,"GuV"}</definedName>
    <definedName name="xxx" localSheetId="24">{#N/A,#N/A,FALSE,"Finanzplan";#N/A,#N/A,FALSE,"Bilanz";#N/A,#N/A,FALSE,"GuV"}</definedName>
    <definedName name="xxx" localSheetId="25">{#N/A,#N/A,FALSE,"Finanzplan";#N/A,#N/A,FALSE,"Bilanz";#N/A,#N/A,FALSE,"GuV"}</definedName>
    <definedName name="xxx" localSheetId="26">{#N/A,#N/A,FALSE,"Finanzplan";#N/A,#N/A,FALSE,"Bilanz";#N/A,#N/A,FALSE,"GuV"}</definedName>
    <definedName name="xxx" localSheetId="27">{#N/A,#N/A,FALSE,"Finanzplan";#N/A,#N/A,FALSE,"Bilanz";#N/A,#N/A,FALSE,"GuV"}</definedName>
    <definedName name="xxx" localSheetId="29">{#N/A,#N/A,FALSE,"Finanzplan";#N/A,#N/A,FALSE,"Bilanz";#N/A,#N/A,FALSE,"GuV"}</definedName>
    <definedName name="xxx" localSheetId="3">{#N/A,#N/A,FALSE,"Finanzplan";#N/A,#N/A,FALSE,"Bilanz";#N/A,#N/A,FALSE,"GuV"}</definedName>
    <definedName name="xxx" localSheetId="31">{#N/A,#N/A,FALSE,"Finanzplan";#N/A,#N/A,FALSE,"Bilanz";#N/A,#N/A,FALSE,"GuV"}</definedName>
    <definedName name="xxx" localSheetId="33">{#N/A,#N/A,FALSE,"Finanzplan";#N/A,#N/A,FALSE,"Bilanz";#N/A,#N/A,FALSE,"GuV"}</definedName>
    <definedName name="xxx" localSheetId="34">{#N/A,#N/A,FALSE,"Finanzplan";#N/A,#N/A,FALSE,"Bilanz";#N/A,#N/A,FALSE,"GuV"}</definedName>
    <definedName name="xxx" localSheetId="36">{#N/A,#N/A,FALSE,"Finanzplan";#N/A,#N/A,FALSE,"Bilanz";#N/A,#N/A,FALSE,"GuV"}</definedName>
    <definedName name="xxx" localSheetId="38">{#N/A,#N/A,FALSE,"Finanzplan";#N/A,#N/A,FALSE,"Bilanz";#N/A,#N/A,FALSE,"GuV"}</definedName>
    <definedName name="xxx" localSheetId="39">{#N/A,#N/A,FALSE,"Finanzplan";#N/A,#N/A,FALSE,"Bilanz";#N/A,#N/A,FALSE,"GuV"}</definedName>
    <definedName name="xxx" localSheetId="4">{#N/A,#N/A,FALSE,"Finanzplan";#N/A,#N/A,FALSE,"Bilanz";#N/A,#N/A,FALSE,"GuV"}</definedName>
    <definedName name="xxx" localSheetId="41">{#N/A,#N/A,FALSE,"Finanzplan";#N/A,#N/A,FALSE,"Bilanz";#N/A,#N/A,FALSE,"GuV"}</definedName>
    <definedName name="xxx" localSheetId="43">{#N/A,#N/A,FALSE,"Finanzplan";#N/A,#N/A,FALSE,"Bilanz";#N/A,#N/A,FALSE,"GuV"}</definedName>
    <definedName name="xxx" localSheetId="45">{#N/A,#N/A,FALSE,"Finanzplan";#N/A,#N/A,FALSE,"Bilanz";#N/A,#N/A,FALSE,"GuV"}</definedName>
    <definedName name="xxx" localSheetId="47">{#N/A,#N/A,FALSE,"Finanzplan";#N/A,#N/A,FALSE,"Bilanz";#N/A,#N/A,FALSE,"GuV"}</definedName>
    <definedName name="xxx" localSheetId="48">{#N/A,#N/A,FALSE,"Finanzplan";#N/A,#N/A,FALSE,"Bilanz";#N/A,#N/A,FALSE,"GuV"}</definedName>
    <definedName name="xxx" localSheetId="49">{#N/A,#N/A,FALSE,"Finanzplan";#N/A,#N/A,FALSE,"Bilanz";#N/A,#N/A,FALSE,"GuV"}</definedName>
    <definedName name="xxx" localSheetId="50">{#N/A,#N/A,FALSE,"Finanzplan";#N/A,#N/A,FALSE,"Bilanz";#N/A,#N/A,FALSE,"GuV"}</definedName>
    <definedName name="xxx" localSheetId="52">{#N/A,#N/A,FALSE,"Finanzplan";#N/A,#N/A,FALSE,"Bilanz";#N/A,#N/A,FALSE,"GuV"}</definedName>
    <definedName name="xxx" localSheetId="53">{#N/A,#N/A,FALSE,"Finanzplan";#N/A,#N/A,FALSE,"Bilanz";#N/A,#N/A,FALSE,"GuV"}</definedName>
    <definedName name="xxx" localSheetId="54">{#N/A,#N/A,FALSE,"Finanzplan";#N/A,#N/A,FALSE,"Bilanz";#N/A,#N/A,FALSE,"GuV"}</definedName>
    <definedName name="xxx" localSheetId="55">{#N/A,#N/A,FALSE,"Finanzplan";#N/A,#N/A,FALSE,"Bilanz";#N/A,#N/A,FALSE,"GuV"}</definedName>
    <definedName name="xxx" localSheetId="56">{#N/A,#N/A,FALSE,"Finanzplan";#N/A,#N/A,FALSE,"Bilanz";#N/A,#N/A,FALSE,"GuV"}</definedName>
    <definedName name="xxx" localSheetId="57">{#N/A,#N/A,FALSE,"Finanzplan";#N/A,#N/A,FALSE,"Bilanz";#N/A,#N/A,FALSE,"GuV"}</definedName>
    <definedName name="xxx" localSheetId="58">{#N/A,#N/A,FALSE,"Finanzplan";#N/A,#N/A,FALSE,"Bilanz";#N/A,#N/A,FALSE,"GuV"}</definedName>
    <definedName name="xxx" localSheetId="59">{#N/A,#N/A,FALSE,"Finanzplan";#N/A,#N/A,FALSE,"Bilanz";#N/A,#N/A,FALSE,"GuV"}</definedName>
    <definedName name="xxx" localSheetId="6">{#N/A,#N/A,FALSE,"Finanzplan";#N/A,#N/A,FALSE,"Bilanz";#N/A,#N/A,FALSE,"GuV"}</definedName>
    <definedName name="xxx" localSheetId="0">{#N/A,#N/A,FALSE,"Finanzplan";#N/A,#N/A,FALSE,"Bilanz";#N/A,#N/A,FALSE,"GuV"}</definedName>
    <definedName name="xxx" localSheetId="7">{#N/A,#N/A,FALSE,"Finanzplan";#N/A,#N/A,FALSE,"Bilanz";#N/A,#N/A,FALSE,"GuV"}</definedName>
    <definedName name="xxx" localSheetId="9">{#N/A,#N/A,FALSE,"Finanzplan";#N/A,#N/A,FALSE,"Bilanz";#N/A,#N/A,FALSE,"GuV"}</definedName>
    <definedName name="xxx">{#N/A,#N/A,FALSE,"Finanzplan";#N/A,#N/A,FALSE,"Bilanz";#N/A,#N/A,FALSE,"GuV"}</definedName>
    <definedName name="y" localSheetId="49">[13]Rates!$E$120</definedName>
    <definedName name="y" localSheetId="56">[13]Rates!$E$120</definedName>
    <definedName name="y" localSheetId="58">[13]Rates!$E$120</definedName>
    <definedName name="y">[14]Rates!$E$120</definedName>
    <definedName name="yg" localSheetId="49">[13]Rates!$E$314</definedName>
    <definedName name="yg" localSheetId="56">[13]Rates!$E$314</definedName>
    <definedName name="yg" localSheetId="58">[13]Rates!$E$314</definedName>
    <definedName name="yg">[14]Rates!$E$314</definedName>
    <definedName name="ygj1" localSheetId="49">[17]Rates!$E$314</definedName>
    <definedName name="ygj1" localSheetId="56">[17]Rates!$E$314</definedName>
    <definedName name="ygj1" localSheetId="58">[17]Rates!$E$314</definedName>
    <definedName name="ygj1" localSheetId="2">[13]Rates!$E$314</definedName>
    <definedName name="ygj1" localSheetId="1">[13]Rates!$E$314</definedName>
    <definedName name="ygj1">[14]Rates!$E$314</definedName>
    <definedName name="yhnt" localSheetId="49">[17]Rates!$E$120</definedName>
    <definedName name="yhnt" localSheetId="56">[17]Rates!$E$120</definedName>
    <definedName name="yhnt" localSheetId="58">[17]Rates!$E$120</definedName>
    <definedName name="yhnt" localSheetId="2">[13]Rates!$E$120</definedName>
    <definedName name="yhnt" localSheetId="1">[13]Rates!$E$120</definedName>
    <definedName name="yhnt">[14]Rates!$E$120</definedName>
    <definedName name="yyy" localSheetId="11">{#N/A,#N/A,FALSE,"Finanzplan";#N/A,#N/A,FALSE,"Bilanz";#N/A,#N/A,FALSE,"GuV"}</definedName>
    <definedName name="yyy" localSheetId="13">{#N/A,#N/A,FALSE,"Finanzplan";#N/A,#N/A,FALSE,"Bilanz";#N/A,#N/A,FALSE,"GuV"}</definedName>
    <definedName name="yyy" localSheetId="15">{#N/A,#N/A,FALSE,"Finanzplan";#N/A,#N/A,FALSE,"Bilanz";#N/A,#N/A,FALSE,"GuV"}</definedName>
    <definedName name="yyy" localSheetId="16">{#N/A,#N/A,FALSE,"Finanzplan";#N/A,#N/A,FALSE,"Bilanz";#N/A,#N/A,FALSE,"GuV"}</definedName>
    <definedName name="yyy" localSheetId="17">{#N/A,#N/A,FALSE,"Finanzplan";#N/A,#N/A,FALSE,"Bilanz";#N/A,#N/A,FALSE,"GuV"}</definedName>
    <definedName name="yyy" localSheetId="18">{#N/A,#N/A,FALSE,"Finanzplan";#N/A,#N/A,FALSE,"Bilanz";#N/A,#N/A,FALSE,"GuV"}</definedName>
    <definedName name="yyy" localSheetId="20">{#N/A,#N/A,FALSE,"Finanzplan";#N/A,#N/A,FALSE,"Bilanz";#N/A,#N/A,FALSE,"GuV"}</definedName>
    <definedName name="yyy" localSheetId="22">{#N/A,#N/A,FALSE,"Finanzplan";#N/A,#N/A,FALSE,"Bilanz";#N/A,#N/A,FALSE,"GuV"}</definedName>
    <definedName name="yyy" localSheetId="24">{#N/A,#N/A,FALSE,"Finanzplan";#N/A,#N/A,FALSE,"Bilanz";#N/A,#N/A,FALSE,"GuV"}</definedName>
    <definedName name="yyy" localSheetId="25">{#N/A,#N/A,FALSE,"Finanzplan";#N/A,#N/A,FALSE,"Bilanz";#N/A,#N/A,FALSE,"GuV"}</definedName>
    <definedName name="yyy" localSheetId="26">{#N/A,#N/A,FALSE,"Finanzplan";#N/A,#N/A,FALSE,"Bilanz";#N/A,#N/A,FALSE,"GuV"}</definedName>
    <definedName name="yyy" localSheetId="27">{#N/A,#N/A,FALSE,"Finanzplan";#N/A,#N/A,FALSE,"Bilanz";#N/A,#N/A,FALSE,"GuV"}</definedName>
    <definedName name="yyy" localSheetId="29">{#N/A,#N/A,FALSE,"Finanzplan";#N/A,#N/A,FALSE,"Bilanz";#N/A,#N/A,FALSE,"GuV"}</definedName>
    <definedName name="yyy" localSheetId="3">{#N/A,#N/A,FALSE,"Finanzplan";#N/A,#N/A,FALSE,"Bilanz";#N/A,#N/A,FALSE,"GuV"}</definedName>
    <definedName name="yyy" localSheetId="31">{#N/A,#N/A,FALSE,"Finanzplan";#N/A,#N/A,FALSE,"Bilanz";#N/A,#N/A,FALSE,"GuV"}</definedName>
    <definedName name="yyy" localSheetId="33">{#N/A,#N/A,FALSE,"Finanzplan";#N/A,#N/A,FALSE,"Bilanz";#N/A,#N/A,FALSE,"GuV"}</definedName>
    <definedName name="yyy" localSheetId="34">{#N/A,#N/A,FALSE,"Finanzplan";#N/A,#N/A,FALSE,"Bilanz";#N/A,#N/A,FALSE,"GuV"}</definedName>
    <definedName name="yyy" localSheetId="36">{#N/A,#N/A,FALSE,"Finanzplan";#N/A,#N/A,FALSE,"Bilanz";#N/A,#N/A,FALSE,"GuV"}</definedName>
    <definedName name="yyy" localSheetId="38">{#N/A,#N/A,FALSE,"Finanzplan";#N/A,#N/A,FALSE,"Bilanz";#N/A,#N/A,FALSE,"GuV"}</definedName>
    <definedName name="yyy" localSheetId="39">{#N/A,#N/A,FALSE,"Finanzplan";#N/A,#N/A,FALSE,"Bilanz";#N/A,#N/A,FALSE,"GuV"}</definedName>
    <definedName name="yyy" localSheetId="4">{#N/A,#N/A,FALSE,"Finanzplan";#N/A,#N/A,FALSE,"Bilanz";#N/A,#N/A,FALSE,"GuV"}</definedName>
    <definedName name="yyy" localSheetId="41">{#N/A,#N/A,FALSE,"Finanzplan";#N/A,#N/A,FALSE,"Bilanz";#N/A,#N/A,FALSE,"GuV"}</definedName>
    <definedName name="yyy" localSheetId="43">{#N/A,#N/A,FALSE,"Finanzplan";#N/A,#N/A,FALSE,"Bilanz";#N/A,#N/A,FALSE,"GuV"}</definedName>
    <definedName name="yyy" localSheetId="45">{#N/A,#N/A,FALSE,"Finanzplan";#N/A,#N/A,FALSE,"Bilanz";#N/A,#N/A,FALSE,"GuV"}</definedName>
    <definedName name="yyy" localSheetId="47">{#N/A,#N/A,FALSE,"Finanzplan";#N/A,#N/A,FALSE,"Bilanz";#N/A,#N/A,FALSE,"GuV"}</definedName>
    <definedName name="yyy" localSheetId="48">{#N/A,#N/A,FALSE,"Finanzplan";#N/A,#N/A,FALSE,"Bilanz";#N/A,#N/A,FALSE,"GuV"}</definedName>
    <definedName name="yyy" localSheetId="49">{#N/A,#N/A,FALSE,"Finanzplan";#N/A,#N/A,FALSE,"Bilanz";#N/A,#N/A,FALSE,"GuV"}</definedName>
    <definedName name="yyy" localSheetId="50">{#N/A,#N/A,FALSE,"Finanzplan";#N/A,#N/A,FALSE,"Bilanz";#N/A,#N/A,FALSE,"GuV"}</definedName>
    <definedName name="yyy" localSheetId="52">{#N/A,#N/A,FALSE,"Finanzplan";#N/A,#N/A,FALSE,"Bilanz";#N/A,#N/A,FALSE,"GuV"}</definedName>
    <definedName name="yyy" localSheetId="53">{#N/A,#N/A,FALSE,"Finanzplan";#N/A,#N/A,FALSE,"Bilanz";#N/A,#N/A,FALSE,"GuV"}</definedName>
    <definedName name="yyy" localSheetId="54">{#N/A,#N/A,FALSE,"Finanzplan";#N/A,#N/A,FALSE,"Bilanz";#N/A,#N/A,FALSE,"GuV"}</definedName>
    <definedName name="yyy" localSheetId="55">{#N/A,#N/A,FALSE,"Finanzplan";#N/A,#N/A,FALSE,"Bilanz";#N/A,#N/A,FALSE,"GuV"}</definedName>
    <definedName name="yyy" localSheetId="56">{#N/A,#N/A,FALSE,"Finanzplan";#N/A,#N/A,FALSE,"Bilanz";#N/A,#N/A,FALSE,"GuV"}</definedName>
    <definedName name="yyy" localSheetId="57">{#N/A,#N/A,FALSE,"Finanzplan";#N/A,#N/A,FALSE,"Bilanz";#N/A,#N/A,FALSE,"GuV"}</definedName>
    <definedName name="yyy" localSheetId="58">{#N/A,#N/A,FALSE,"Finanzplan";#N/A,#N/A,FALSE,"Bilanz";#N/A,#N/A,FALSE,"GuV"}</definedName>
    <definedName name="yyy" localSheetId="59">{#N/A,#N/A,FALSE,"Finanzplan";#N/A,#N/A,FALSE,"Bilanz";#N/A,#N/A,FALSE,"GuV"}</definedName>
    <definedName name="yyy" localSheetId="6">{#N/A,#N/A,FALSE,"Finanzplan";#N/A,#N/A,FALSE,"Bilanz";#N/A,#N/A,FALSE,"GuV"}</definedName>
    <definedName name="yyy" localSheetId="0">{#N/A,#N/A,FALSE,"Finanzplan";#N/A,#N/A,FALSE,"Bilanz";#N/A,#N/A,FALSE,"GuV"}</definedName>
    <definedName name="yyy" localSheetId="7">{#N/A,#N/A,FALSE,"Finanzplan";#N/A,#N/A,FALSE,"Bilanz";#N/A,#N/A,FALSE,"GuV"}</definedName>
    <definedName name="yyy" localSheetId="9">{#N/A,#N/A,FALSE,"Finanzplan";#N/A,#N/A,FALSE,"Bilanz";#N/A,#N/A,FALSE,"GuV"}</definedName>
    <definedName name="yyy">{#N/A,#N/A,FALSE,"Finanzplan";#N/A,#N/A,FALSE,"Bilanz";#N/A,#N/A,FALSE,"GuV"}</definedName>
    <definedName name="z" localSheetId="49">[13]Rates!$E$301</definedName>
    <definedName name="z" localSheetId="56">[13]Rates!$E$301</definedName>
    <definedName name="z" localSheetId="58">[13]Rates!$E$301</definedName>
    <definedName name="z">[14]Rates!$E$301</definedName>
    <definedName name="zgjf100" localSheetId="49">[17]Rates!$E$301</definedName>
    <definedName name="zgjf100" localSheetId="56">[17]Rates!$E$301</definedName>
    <definedName name="zgjf100" localSheetId="58">[17]Rates!$E$301</definedName>
    <definedName name="zgjf100" localSheetId="2">[13]Rates!$E$301</definedName>
    <definedName name="zgjf100" localSheetId="1">[13]Rates!$E$301</definedName>
    <definedName name="zgjf100">[14]Rates!$E$301</definedName>
    <definedName name="zgjf150" localSheetId="49">[17]Rates!$E$302</definedName>
    <definedName name="zgjf150" localSheetId="56">[17]Rates!$E$302</definedName>
    <definedName name="zgjf150" localSheetId="58">[17]Rates!$E$302</definedName>
    <definedName name="zgjf150" localSheetId="2">[13]Rates!$E$302</definedName>
    <definedName name="zgjf150" localSheetId="1">[13]Rates!$E$302</definedName>
    <definedName name="zgjf150">[14]Rates!$E$302</definedName>
    <definedName name="zgjf80" localSheetId="49">[22]Rates!$E$291</definedName>
    <definedName name="zgjf80" localSheetId="56">[22]Rates!$E$291</definedName>
    <definedName name="zgjf80" localSheetId="58">[22]Rates!$E$291</definedName>
    <definedName name="zgjf80" localSheetId="2">[23]Rates!$E$291</definedName>
    <definedName name="zgjf80" localSheetId="1">[23]Rates!$E$291</definedName>
    <definedName name="zgjf80">[23]Rates!$E$291</definedName>
    <definedName name="zhfl" localSheetId="49">[17]Rates!$J$5</definedName>
    <definedName name="zhfl" localSheetId="56">[17]Rates!$J$5</definedName>
    <definedName name="zhfl" localSheetId="58">[17]Rates!$J$5</definedName>
    <definedName name="zhfl" localSheetId="2">[13]Rates!$J$5</definedName>
    <definedName name="zhfl" localSheetId="1">[13]Rates!$J$5</definedName>
    <definedName name="zhfl">[14]Rates!$J$5</definedName>
    <definedName name="zzz" localSheetId="11">{#N/A,#N/A,FALSE,"Finanzplan";#N/A,#N/A,FALSE,"Bilanz";#N/A,#N/A,FALSE,"GuV"}</definedName>
    <definedName name="zzz" localSheetId="13">{#N/A,#N/A,FALSE,"Finanzplan";#N/A,#N/A,FALSE,"Bilanz";#N/A,#N/A,FALSE,"GuV"}</definedName>
    <definedName name="zzz" localSheetId="15">{#N/A,#N/A,FALSE,"Finanzplan";#N/A,#N/A,FALSE,"Bilanz";#N/A,#N/A,FALSE,"GuV"}</definedName>
    <definedName name="zzz" localSheetId="16">{#N/A,#N/A,FALSE,"Finanzplan";#N/A,#N/A,FALSE,"Bilanz";#N/A,#N/A,FALSE,"GuV"}</definedName>
    <definedName name="zzz" localSheetId="17">{#N/A,#N/A,FALSE,"Finanzplan";#N/A,#N/A,FALSE,"Bilanz";#N/A,#N/A,FALSE,"GuV"}</definedName>
    <definedName name="zzz" localSheetId="18">{#N/A,#N/A,FALSE,"Finanzplan";#N/A,#N/A,FALSE,"Bilanz";#N/A,#N/A,FALSE,"GuV"}</definedName>
    <definedName name="zzz" localSheetId="20">{#N/A,#N/A,FALSE,"Finanzplan";#N/A,#N/A,FALSE,"Bilanz";#N/A,#N/A,FALSE,"GuV"}</definedName>
    <definedName name="zzz" localSheetId="22">{#N/A,#N/A,FALSE,"Finanzplan";#N/A,#N/A,FALSE,"Bilanz";#N/A,#N/A,FALSE,"GuV"}</definedName>
    <definedName name="zzz" localSheetId="24">{#N/A,#N/A,FALSE,"Finanzplan";#N/A,#N/A,FALSE,"Bilanz";#N/A,#N/A,FALSE,"GuV"}</definedName>
    <definedName name="zzz" localSheetId="25">{#N/A,#N/A,FALSE,"Finanzplan";#N/A,#N/A,FALSE,"Bilanz";#N/A,#N/A,FALSE,"GuV"}</definedName>
    <definedName name="zzz" localSheetId="26">{#N/A,#N/A,FALSE,"Finanzplan";#N/A,#N/A,FALSE,"Bilanz";#N/A,#N/A,FALSE,"GuV"}</definedName>
    <definedName name="zzz" localSheetId="27">{#N/A,#N/A,FALSE,"Finanzplan";#N/A,#N/A,FALSE,"Bilanz";#N/A,#N/A,FALSE,"GuV"}</definedName>
    <definedName name="zzz" localSheetId="29">{#N/A,#N/A,FALSE,"Finanzplan";#N/A,#N/A,FALSE,"Bilanz";#N/A,#N/A,FALSE,"GuV"}</definedName>
    <definedName name="zzz" localSheetId="3">{#N/A,#N/A,FALSE,"Finanzplan";#N/A,#N/A,FALSE,"Bilanz";#N/A,#N/A,FALSE,"GuV"}</definedName>
    <definedName name="zzz" localSheetId="31">{#N/A,#N/A,FALSE,"Finanzplan";#N/A,#N/A,FALSE,"Bilanz";#N/A,#N/A,FALSE,"GuV"}</definedName>
    <definedName name="zzz" localSheetId="33">{#N/A,#N/A,FALSE,"Finanzplan";#N/A,#N/A,FALSE,"Bilanz";#N/A,#N/A,FALSE,"GuV"}</definedName>
    <definedName name="zzz" localSheetId="34">{#N/A,#N/A,FALSE,"Finanzplan";#N/A,#N/A,FALSE,"Bilanz";#N/A,#N/A,FALSE,"GuV"}</definedName>
    <definedName name="zzz" localSheetId="36">{#N/A,#N/A,FALSE,"Finanzplan";#N/A,#N/A,FALSE,"Bilanz";#N/A,#N/A,FALSE,"GuV"}</definedName>
    <definedName name="zzz" localSheetId="38">{#N/A,#N/A,FALSE,"Finanzplan";#N/A,#N/A,FALSE,"Bilanz";#N/A,#N/A,FALSE,"GuV"}</definedName>
    <definedName name="zzz" localSheetId="39">{#N/A,#N/A,FALSE,"Finanzplan";#N/A,#N/A,FALSE,"Bilanz";#N/A,#N/A,FALSE,"GuV"}</definedName>
    <definedName name="zzz" localSheetId="4">{#N/A,#N/A,FALSE,"Finanzplan";#N/A,#N/A,FALSE,"Bilanz";#N/A,#N/A,FALSE,"GuV"}</definedName>
    <definedName name="zzz" localSheetId="41">{#N/A,#N/A,FALSE,"Finanzplan";#N/A,#N/A,FALSE,"Bilanz";#N/A,#N/A,FALSE,"GuV"}</definedName>
    <definedName name="zzz" localSheetId="43">{#N/A,#N/A,FALSE,"Finanzplan";#N/A,#N/A,FALSE,"Bilanz";#N/A,#N/A,FALSE,"GuV"}</definedName>
    <definedName name="zzz" localSheetId="45">{#N/A,#N/A,FALSE,"Finanzplan";#N/A,#N/A,FALSE,"Bilanz";#N/A,#N/A,FALSE,"GuV"}</definedName>
    <definedName name="zzz" localSheetId="47">{#N/A,#N/A,FALSE,"Finanzplan";#N/A,#N/A,FALSE,"Bilanz";#N/A,#N/A,FALSE,"GuV"}</definedName>
    <definedName name="zzz" localSheetId="48">{#N/A,#N/A,FALSE,"Finanzplan";#N/A,#N/A,FALSE,"Bilanz";#N/A,#N/A,FALSE,"GuV"}</definedName>
    <definedName name="zzz" localSheetId="49">{#N/A,#N/A,FALSE,"Finanzplan";#N/A,#N/A,FALSE,"Bilanz";#N/A,#N/A,FALSE,"GuV"}</definedName>
    <definedName name="zzz" localSheetId="50">{#N/A,#N/A,FALSE,"Finanzplan";#N/A,#N/A,FALSE,"Bilanz";#N/A,#N/A,FALSE,"GuV"}</definedName>
    <definedName name="zzz" localSheetId="52">{#N/A,#N/A,FALSE,"Finanzplan";#N/A,#N/A,FALSE,"Bilanz";#N/A,#N/A,FALSE,"GuV"}</definedName>
    <definedName name="zzz" localSheetId="53">{#N/A,#N/A,FALSE,"Finanzplan";#N/A,#N/A,FALSE,"Bilanz";#N/A,#N/A,FALSE,"GuV"}</definedName>
    <definedName name="zzz" localSheetId="54">{#N/A,#N/A,FALSE,"Finanzplan";#N/A,#N/A,FALSE,"Bilanz";#N/A,#N/A,FALSE,"GuV"}</definedName>
    <definedName name="zzz" localSheetId="55">{#N/A,#N/A,FALSE,"Finanzplan";#N/A,#N/A,FALSE,"Bilanz";#N/A,#N/A,FALSE,"GuV"}</definedName>
    <definedName name="zzz" localSheetId="56">{#N/A,#N/A,FALSE,"Finanzplan";#N/A,#N/A,FALSE,"Bilanz";#N/A,#N/A,FALSE,"GuV"}</definedName>
    <definedName name="zzz" localSheetId="57">{#N/A,#N/A,FALSE,"Finanzplan";#N/A,#N/A,FALSE,"Bilanz";#N/A,#N/A,FALSE,"GuV"}</definedName>
    <definedName name="zzz" localSheetId="58">{#N/A,#N/A,FALSE,"Finanzplan";#N/A,#N/A,FALSE,"Bilanz";#N/A,#N/A,FALSE,"GuV"}</definedName>
    <definedName name="zzz" localSheetId="59">{#N/A,#N/A,FALSE,"Finanzplan";#N/A,#N/A,FALSE,"Bilanz";#N/A,#N/A,FALSE,"GuV"}</definedName>
    <definedName name="zzz" localSheetId="6">{#N/A,#N/A,FALSE,"Finanzplan";#N/A,#N/A,FALSE,"Bilanz";#N/A,#N/A,FALSE,"GuV"}</definedName>
    <definedName name="zzz" localSheetId="0">{#N/A,#N/A,FALSE,"Finanzplan";#N/A,#N/A,FALSE,"Bilanz";#N/A,#N/A,FALSE,"GuV"}</definedName>
    <definedName name="zzz" localSheetId="7">{#N/A,#N/A,FALSE,"Finanzplan";#N/A,#N/A,FALSE,"Bilanz";#N/A,#N/A,FALSE,"GuV"}</definedName>
    <definedName name="zzz" localSheetId="9">{#N/A,#N/A,FALSE,"Finanzplan";#N/A,#N/A,FALSE,"Bilanz";#N/A,#N/A,FALSE,"GuV"}</definedName>
    <definedName name="zzz">{#N/A,#N/A,FALSE,"Finanzplan";#N/A,#N/A,FALSE,"Bilanz";#N/A,#N/A,FALSE,"GuV"}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69" l="1"/>
  <c r="D111" i="69"/>
  <c r="D92" i="69"/>
  <c r="D86" i="69"/>
  <c r="E70" i="69"/>
  <c r="E68" i="69"/>
  <c r="E66" i="69"/>
  <c r="E60" i="69"/>
  <c r="D17" i="69"/>
  <c r="F165" i="68"/>
  <c r="D171" i="68" s="1"/>
  <c r="D163" i="68"/>
  <c r="F160" i="68"/>
  <c r="F116" i="68"/>
  <c r="D118" i="68" s="1"/>
  <c r="D114" i="68"/>
  <c r="D110" i="68"/>
  <c r="D104" i="68"/>
  <c r="D98" i="68"/>
  <c r="D92" i="68"/>
  <c r="D65" i="68"/>
  <c r="D33" i="68"/>
  <c r="I178" i="6"/>
  <c r="I168" i="6"/>
  <c r="G130" i="6" l="1"/>
  <c r="H123" i="6"/>
  <c r="G123" i="6" s="1"/>
  <c r="H121" i="6"/>
  <c r="G121" i="6" s="1"/>
  <c r="H119" i="6"/>
  <c r="G119" i="6" s="1"/>
  <c r="G129" i="6" l="1"/>
  <c r="P108" i="12" l="1"/>
  <c r="P115" i="6" l="1"/>
  <c r="I108" i="6"/>
  <c r="I106" i="6"/>
  <c r="I104" i="6"/>
  <c r="I102" i="6"/>
  <c r="E39" i="51" l="1"/>
</calcChain>
</file>

<file path=xl/sharedStrings.xml><?xml version="1.0" encoding="utf-8"?>
<sst xmlns="http://schemas.openxmlformats.org/spreadsheetml/2006/main" count="5772" uniqueCount="1896">
  <si>
    <t>LAKE VICTORIA BASIN - INTEGRATED WATER RESOURCES MANAGEMENT PROGRAMME (LVB - IWRM)</t>
  </si>
  <si>
    <t>ITEM                                                                                                                                                              No.</t>
  </si>
  <si>
    <t>DESCRIPTION</t>
  </si>
  <si>
    <t>UNIT</t>
  </si>
  <si>
    <t>QTY</t>
  </si>
  <si>
    <t>RATE 
(TZS)</t>
  </si>
  <si>
    <t>AMOUNT                                                                                                                             (TZS)</t>
  </si>
  <si>
    <t>The Bidder is advised to take the following into consideration while pricing for the Works:</t>
  </si>
  <si>
    <t>The works are to be carried out in congested Built-up Areas with limited working space and limited access for Mechanical Equipment. Some areas are generally characterized by high ground water levels while others are predominantly rocky with huge rock outcrops.</t>
  </si>
  <si>
    <t>Execution of Works in such conditions are deemed to be included in the Contractor's Rates except where otherwise provided for in the Bills of Quantities. The Contractor will be required to submit Method Statement for execution of Works in these specific conditions for approval prior to execution of the Works. These include, but are not limited to the following;
i)   No blasting will be permitted
ii)  The Contractor to maintain uninterrupted continuity of Water Supply and Sewage Flow in the existing Pipelines
iii) Pedestrians and Vehicular access to individual Shops / Plots, Houses, etc. to be maintained at all times. Where necessary, alternative temporary access to be provided
iv)  Safety hoarding, lighting, bands, warning signs, etc. to be maintained at all times.
v) The Contractor is to carry out pilot trenching to determine the location of buried existing services.
vi)   Uninterrupted smooth flow of traffic to be ensured at all times, with adequate signage. Contractor to facilitate for traffic control during execution of works along roads or at road crossings.</t>
  </si>
  <si>
    <t>CLASS A</t>
  </si>
  <si>
    <t>GENERAL ITEMS</t>
  </si>
  <si>
    <t>Specified Requirements</t>
  </si>
  <si>
    <t>Testing of works</t>
  </si>
  <si>
    <t>Sewer pipe dia. n.e 200mm</t>
  </si>
  <si>
    <t>m</t>
  </si>
  <si>
    <t>Allow for cleaning and flushing of Existing Sewer Line sections to which new sewers are to be connected so as to dislodge sediments, stones and other debris. Rate to include provision of all the equipment, materials and labour as may be required for physical removal of debris</t>
  </si>
  <si>
    <t>PAGE TOTAL CARRIED TO COLLECTION SHEET</t>
  </si>
  <si>
    <t>Temporary Works</t>
  </si>
  <si>
    <t>Allow for temporary works for diversion of traffic during construction of sewers across roads, including sign posting, liaison with Traffic Police, Local Authority, etc. all to the satisfaction of the Engineer. Include provision for maintaining temporary vehicular access for smooth traffic and access to individual plots at all times.</t>
  </si>
  <si>
    <t>Item</t>
  </si>
  <si>
    <t>LS</t>
  </si>
  <si>
    <t>Allow for keeping trenches and other excavation free of water which may have entered through ground seepage, surface run-off or by other means as directed by the Engineer.</t>
  </si>
  <si>
    <t>A3</t>
  </si>
  <si>
    <t>Method Related Charges</t>
  </si>
  <si>
    <t>A35</t>
  </si>
  <si>
    <t>Nr</t>
  </si>
  <si>
    <t>Allow for  working within allowable Road Reserves, include costs for double / multiple handling of excavated materials if required.</t>
  </si>
  <si>
    <t>L.S</t>
  </si>
  <si>
    <t>Allow for any other method related charges the Bidder feels may be required. These should be indicated below with pricing of each item:</t>
  </si>
  <si>
    <t>i)</t>
  </si>
  <si>
    <t>ii)</t>
  </si>
  <si>
    <t>CLASS B</t>
  </si>
  <si>
    <t xml:space="preserve"> SITE INVESTIGATION</t>
  </si>
  <si>
    <t>CLASS D</t>
  </si>
  <si>
    <t>DEMOLITION AND SITE CLEARANCE</t>
  </si>
  <si>
    <t>Rate to include for removal of debris, carting away and disposal to tips identified by the Contractor in liaison with Local Authorities</t>
  </si>
  <si>
    <t>General clearance</t>
  </si>
  <si>
    <t>Demolish and cart away natural and artificial articles, objects and obstructions which are above the original surface, n.e 1.5m on either side of the sewer lines</t>
  </si>
  <si>
    <t>ha</t>
  </si>
  <si>
    <t>Cut down trees, grub up roots and cart away debris to designated spoil pit (Provisional)</t>
  </si>
  <si>
    <t>Trees with Girth:  500mm - 1m</t>
  </si>
  <si>
    <t>Trees with Girth:  1m -  2m</t>
  </si>
  <si>
    <t xml:space="preserve">Trees with Girth: 2m - 3m </t>
  </si>
  <si>
    <t xml:space="preserve">Stumps with diameter less than 1m </t>
  </si>
  <si>
    <t xml:space="preserve">Stumps with diameter exceeding 1m </t>
  </si>
  <si>
    <r>
      <t>m</t>
    </r>
    <r>
      <rPr>
        <vertAlign val="superscript"/>
        <sz val="10"/>
        <rFont val="Arial"/>
        <family val="2"/>
      </rPr>
      <t>3</t>
    </r>
  </si>
  <si>
    <r>
      <t>m</t>
    </r>
    <r>
      <rPr>
        <sz val="10"/>
        <rFont val="Calibri"/>
        <family val="2"/>
      </rPr>
      <t>²</t>
    </r>
  </si>
  <si>
    <t>CLASS I</t>
  </si>
  <si>
    <t>PIPEWORK - SEWERS</t>
  </si>
  <si>
    <t>A - Supply of Pipes</t>
  </si>
  <si>
    <t>A-I4</t>
  </si>
  <si>
    <t>A-I7</t>
  </si>
  <si>
    <t>High Density Polyethylene Pipes - HDPE (Double Wall Corrugated - DWC)</t>
  </si>
  <si>
    <t>B - PIPE LAYING</t>
  </si>
  <si>
    <t>B-I71</t>
  </si>
  <si>
    <t>Ditto in trenches, but depth 1.5 - 2m</t>
  </si>
  <si>
    <t>Ditto in trenches, but depth 2 - 2.5m</t>
  </si>
  <si>
    <t>CLASS K</t>
  </si>
  <si>
    <t>PIPEWORK - MANHOLES AND PIPEWORK ANCILLARIES</t>
  </si>
  <si>
    <t>K15</t>
  </si>
  <si>
    <t>Precast Concrete Manholes</t>
  </si>
  <si>
    <t>Manhole depth n.e 1.5m</t>
  </si>
  <si>
    <t>Ditto but depth 1.5 - 2m</t>
  </si>
  <si>
    <t>Ditto but depth 2 - 2.5m</t>
  </si>
  <si>
    <t>K6</t>
  </si>
  <si>
    <t>Crossings</t>
  </si>
  <si>
    <t>Allow for crossing existing HEDGES, including reinstatement to original state. Nominal bore n.e. 300mm</t>
  </si>
  <si>
    <t>Allow for crossing existing boundary WALLS, including reinstatement to original state. Nominal bore n.e. 300mm</t>
  </si>
  <si>
    <t>Allow for crossing existing FENCES (chain link, barbed wire etc.), including reinstatement to original state. Nominal bore n.e. 300mm</t>
  </si>
  <si>
    <t>Allow for WATER MAIN CROSSINGS including reinstatement to original state as may be encountered during construction or as directed by the Engineer (provisional).</t>
  </si>
  <si>
    <t>K7</t>
  </si>
  <si>
    <t>Reinstatement</t>
  </si>
  <si>
    <t>Trenchless Road Crossing</t>
  </si>
  <si>
    <t>Allow for reinstatement of land along the sewer trench after completion of the Works to the satisfaction of the Engineer.</t>
  </si>
  <si>
    <t>K8</t>
  </si>
  <si>
    <t>Other Pipeline Ancillaries</t>
  </si>
  <si>
    <t>Allow for temporary diversion of drains or waterways where they might interfere with the construction and reinstatement after construction of sewer has been completed. All waterways to be kept operational during construction.</t>
  </si>
  <si>
    <t>Provide all materials and connect the new sewer line to the existing Sewer. Contractor to include for all requisite fittings, breaking of existing manholes, dealing with sewage flow, boxing out of manholes/ sealing, etc. all to the satisfaction of the Engineer. Nominal bore n.e 300mm</t>
  </si>
  <si>
    <t>CLASS L: SUPPORTS AND PROTECTION, ANCILLARIES TO LAYING AND EXCAVATION</t>
  </si>
  <si>
    <t>( Note: Blasting not allowed for any rock excavation)</t>
  </si>
  <si>
    <t>L11</t>
  </si>
  <si>
    <t>Extras to excavation and backfilling in pipe trenches (Provisional)</t>
  </si>
  <si>
    <r>
      <t>m</t>
    </r>
    <r>
      <rPr>
        <vertAlign val="superscript"/>
        <sz val="8"/>
        <rFont val="Arial"/>
        <family val="2"/>
      </rPr>
      <t>3</t>
    </r>
  </si>
  <si>
    <t xml:space="preserve">Allow for excavation of soft material below pipe invert level and backfill with approved C15/20 Plum Concrete (size of plums n.e  150mm and total volume n.e 30%), depth n.e 1.0m </t>
  </si>
  <si>
    <t>Allow for excavation of soft material below pipe invert level and backfill with approved hardcore, well compacted in layers of 300mm thickness, depth n.e 1.0m</t>
  </si>
  <si>
    <t>Extras to excavation and backfilling in Manholes (Provisional)</t>
  </si>
  <si>
    <t>Allow for excavation of soft material below manhole invert level and backfill with approved C15/20 Mass Concrete, depth n.e 1m</t>
  </si>
  <si>
    <t>Allow for excavation of soft material below manhole invert level and backfill with approved C15/20 Plum Concrete (size of plums n.e 150mm and of total volume of plums n.e 30%), depth n.e 1m</t>
  </si>
  <si>
    <t xml:space="preserve">Allow for excavation of soft material below manhole invert level and backfill with approved hardcore, well compacted in layers of 200mm thickness, depth n.e 1m </t>
  </si>
  <si>
    <t>Bed, Haunches and Surrounds</t>
  </si>
  <si>
    <t>Pipeline nominal bore n.e. 200mm</t>
  </si>
  <si>
    <t>Selected excavated granular material surround compacted in 150mm layers to Pipe as per specifications</t>
  </si>
  <si>
    <t>Imported granular material surround compacted in 150mm layers to Pipe as per specifications</t>
  </si>
  <si>
    <t>Mass Concrete Class 15/20 in 150mm Thick Beds, Haunches and Surrounds, Pipe Nominal bore n.e 200mm</t>
  </si>
  <si>
    <t>CLASS X: MISCELLANEOUS WORKS</t>
  </si>
  <si>
    <t>Surface Protection Measures</t>
  </si>
  <si>
    <t>Provide and carry out hydraulic mulch grass seeding to slopes as specified in the Drawings or as directed by the Engineer</t>
  </si>
  <si>
    <r>
      <t>m</t>
    </r>
    <r>
      <rPr>
        <vertAlign val="superscript"/>
        <sz val="10"/>
        <rFont val="Arial"/>
        <family val="2"/>
      </rPr>
      <t>2</t>
    </r>
  </si>
  <si>
    <t>Provide all materials and maintain approved grass planted in above item until it takes root to the satisfaction of the Engineer</t>
  </si>
  <si>
    <t>X991</t>
  </si>
  <si>
    <t>Miscellaneous Works (Provisional)</t>
  </si>
  <si>
    <t>4.1-X991.1</t>
  </si>
  <si>
    <t>P.S</t>
  </si>
  <si>
    <t>Amount</t>
  </si>
  <si>
    <t>The Sewer Lines will be laid in Areas with numerous active Existing Services, both on the surface and buried; and along busy Streets / Roads in Commercial and Residential Areas.</t>
  </si>
  <si>
    <t>Some Sewer Lines will be constructed along road reserves with limited working spaces.</t>
  </si>
  <si>
    <t>SECTION 2: INFILL SEWERS AND SEWER CONNECTIONS - KIRUMBA WARD</t>
  </si>
  <si>
    <t>Allow for demolition of Masonry Structures along the Sewer alignment (including Stone-pitched Drains). Rate to include requisite reinstatement Works</t>
  </si>
  <si>
    <t>Allow for demolition of Concrete Structures (including Inverted Block Drains, concrete slabs, etc.) along the Sewer alignment. Rate to include requisite reinstatement Works</t>
  </si>
  <si>
    <t>200mm dia DWC HDPE Sewer in trenches with socket and spigot jointing, depth n.e. 1.5m</t>
  </si>
  <si>
    <r>
      <t xml:space="preserve">Provide all equipment and materials, tunnel below road surface across </t>
    </r>
    <r>
      <rPr>
        <b/>
        <sz val="10"/>
        <rFont val="Arial"/>
        <family val="2"/>
      </rPr>
      <t>Kenyatta Road</t>
    </r>
    <r>
      <rPr>
        <sz val="10"/>
        <rFont val="Arial"/>
        <family val="2"/>
      </rPr>
      <t xml:space="preserve"> in common material (soil/murram) using tunnelling technique. The rate to include all preparatory works, any requisite shoring, strutting, </t>
    </r>
    <r>
      <rPr>
        <b/>
        <sz val="10"/>
        <rFont val="Arial"/>
        <family val="2"/>
      </rPr>
      <t>installation of HDPE DWC Sewer Pipe and Steel Pipe Sleeve</t>
    </r>
    <r>
      <rPr>
        <sz val="10"/>
        <rFont val="Arial"/>
        <family val="2"/>
      </rPr>
      <t>, anchoring of the pipe, blanking of tunnel ends with mass concrete / masonry walls upon pipework installation and necessary grouting and reinstatement. Steel Pipe Casing nominal bore n.e. 300mm. All works to be executed in close liaison with relevant road authorities and rates to include facilitation of the same. The Bidder to submit Method Statement with Bid for execution of these Works.</t>
    </r>
  </si>
  <si>
    <t>Allow for pilot excavation to identify and establish exact location of underground services e.g. Sewers, Water Pipes, Fiber Cable, etc. prior to actual excavation as directed by the Engineer. Depth n.e 3m</t>
  </si>
  <si>
    <t>Allow for excavation of soft material below pipe invert level and backfill with approved C15/20 Mass Concrete, depth n.e 1.0m</t>
  </si>
  <si>
    <r>
      <t>Bed and haunch Surround Type C (0.245m</t>
    </r>
    <r>
      <rPr>
        <vertAlign val="superscript"/>
        <sz val="10"/>
        <rFont val="Arial"/>
        <family val="2"/>
      </rPr>
      <t>3</t>
    </r>
    <r>
      <rPr>
        <sz val="10"/>
        <rFont val="Arial"/>
        <family val="2"/>
      </rPr>
      <t>/m)</t>
    </r>
  </si>
  <si>
    <r>
      <t xml:space="preserve">Exhaust and demolish existing Septic Tanks along the sewer line alignment. The foul water to be disposed in approved existing designated discharge points within the existing sewerage network, identified by the Contractor in liaison with and approved by </t>
    </r>
    <r>
      <rPr>
        <b/>
        <sz val="10"/>
        <rFont val="Arial"/>
        <family val="2"/>
      </rPr>
      <t>Mwanza Urban Water and Sanitation Authority</t>
    </r>
    <r>
      <rPr>
        <sz val="10"/>
        <rFont val="Arial"/>
        <family val="2"/>
      </rPr>
      <t>, and approved by the Engineer. Rate to include for provision of temporary storage of septic water from house holds served by the demolished septic tanks before the sewer connection is completed (Provisional)</t>
    </r>
  </si>
  <si>
    <t>2.1-A260.1</t>
  </si>
  <si>
    <t>2.1-A260.2</t>
  </si>
  <si>
    <t>2.1-A271</t>
  </si>
  <si>
    <t>2.1-A277</t>
  </si>
  <si>
    <t>2.1-A353</t>
  </si>
  <si>
    <t>2.1-A359.1</t>
  </si>
  <si>
    <t>2.1-A359.2</t>
  </si>
  <si>
    <t>2.1-B113</t>
  </si>
  <si>
    <t>2.1-D110</t>
  </si>
  <si>
    <t>2.1-D210.1</t>
  </si>
  <si>
    <t>2.1-D210.2</t>
  </si>
  <si>
    <t>2.1-D220.1</t>
  </si>
  <si>
    <t>2.1-D310</t>
  </si>
  <si>
    <t>2.1-D320</t>
  </si>
  <si>
    <t>2.1-D524</t>
  </si>
  <si>
    <t>2.1-D534</t>
  </si>
  <si>
    <t>2.1-A-I422</t>
  </si>
  <si>
    <t>2.1-A-I712</t>
  </si>
  <si>
    <t>2.1-B-I712</t>
  </si>
  <si>
    <t>2.1-B-I713</t>
  </si>
  <si>
    <t>2.1-B-I714</t>
  </si>
  <si>
    <t>2.1-K151</t>
  </si>
  <si>
    <t>2.1-K152</t>
  </si>
  <si>
    <t>2.1-K153</t>
  </si>
  <si>
    <t>2.1-K641</t>
  </si>
  <si>
    <t>2.1-K651</t>
  </si>
  <si>
    <t>2.1-K661</t>
  </si>
  <si>
    <t>2.1-K671</t>
  </si>
  <si>
    <t>2.1-K681.1</t>
  </si>
  <si>
    <t>2.1-K681.2</t>
  </si>
  <si>
    <t>2.1-K731.1</t>
  </si>
  <si>
    <t>2.1-K731.2</t>
  </si>
  <si>
    <t>Extra over road crossing item 2.1-K731.1 above for tunnelling in rock, all classes (provisional)</t>
  </si>
  <si>
    <t>2.1-K731.3</t>
  </si>
  <si>
    <t>2.1-K731.4</t>
  </si>
  <si>
    <t>2.1-K731.5</t>
  </si>
  <si>
    <t>2.1-K741.1</t>
  </si>
  <si>
    <t>2.1-K751</t>
  </si>
  <si>
    <t>2.1-K810</t>
  </si>
  <si>
    <t>2.1-K852</t>
  </si>
  <si>
    <t>2.1-L111.1</t>
  </si>
  <si>
    <t>2.1-L117.1</t>
  </si>
  <si>
    <t>2.1-L117.2</t>
  </si>
  <si>
    <t>2.1-L118</t>
  </si>
  <si>
    <t>2.1-L121.1</t>
  </si>
  <si>
    <t>2.1-L127.1</t>
  </si>
  <si>
    <t>2.1-L127.2</t>
  </si>
  <si>
    <t>2.1-L128</t>
  </si>
  <si>
    <t>2.1-L321</t>
  </si>
  <si>
    <t>2.1-L331</t>
  </si>
  <si>
    <t>2.1-L541.2</t>
  </si>
  <si>
    <t>2.1-X990.1</t>
  </si>
  <si>
    <t>2.1-X990.2</t>
  </si>
  <si>
    <t>2.1-X991.1</t>
  </si>
  <si>
    <t>2.1-X991.2</t>
  </si>
  <si>
    <t>2.1-X991.3</t>
  </si>
  <si>
    <t>2.1-X991.4</t>
  </si>
  <si>
    <t>Allow for any other Method Related charges the Tenderer feels may be required for the Micro tunnelling Works above. These should be indicated below with pricing of each item</t>
  </si>
  <si>
    <t>Page Total, Page 1 of 6</t>
  </si>
  <si>
    <t>Page Total, Page 2 of 6</t>
  </si>
  <si>
    <t>Page Total, Page 3 of 6</t>
  </si>
  <si>
    <t>Page Total, Page 4 of 6</t>
  </si>
  <si>
    <t>Page Total, Page 5 of 6</t>
  </si>
  <si>
    <t>Page Total, Page 6 of 6</t>
  </si>
  <si>
    <t>Allow for crossing existing SEWERS AND DRAINS, and reinstate these after construction of sewer has been completed. Pipe internal diameter n.e. 300mm</t>
  </si>
  <si>
    <t>Allow for provision of Temporary Access to the Individual Plots or Business Premises across excavated trenches during the Construction Works, approximate length of Access Structure, 4m.</t>
  </si>
  <si>
    <t xml:space="preserve">Provide all requisite materials, pipes, fittings, etc. for realignment of Existing Water Supply Pipes, diameter n.e 200mm. Rate to include exposing of Existing Pipes, excavation, laying, jointing, testing, etc. </t>
  </si>
  <si>
    <t xml:space="preserve">Provide all requisite materials, pipes, fittings, etc. for realignment of Existing Sewer Pipes, diameter n.e 200mm. Rate to include exposing of Existing Pipes, excavation, laying, jointing, testing, etc. </t>
  </si>
  <si>
    <t>Steel / Ferrous Pipe (PN6; Epoxy lined Internally and Externally)</t>
  </si>
  <si>
    <t>300mm dia Steel / Ferrous Pipe with flanged connections, for Trenchless Road Crossing Sleeve.</t>
  </si>
  <si>
    <t>High Density Polyethylene Pipes - HDPE (Double Wall Corrugated - DWC; SN4)</t>
  </si>
  <si>
    <t xml:space="preserve"> Nominal Bore: 200mm with socket &amp; spigot jointing</t>
  </si>
  <si>
    <t>Allow for crossing existing UNDERGROUND SERVICES (telephone, electric and power cables etc.), including reinstatement to original state and liaison with relevant bodies for inspection / approval during execution of Works. Pilot excavation shall be done to establish exact location of any buried services prior to actual excavation. The rate shall be deemed to include repairs and reinstatement of any damages to the existing buried services due to execution of Works. Nominal pipe bore  n.e. 300mm (Provisional)</t>
  </si>
  <si>
    <t>Breaking up, temporary and permanent reinstatement of PAVED ROAD (Bitumen, Stone Pitched, Concrete Block Paving, etc.) with suitable selected excavated material and 300mm thick well graded stabilized gravel with 3% cement content base, compacted in layers of 150mm thick using an 8 -10 tone roller, 150mm deep approved compacted hardcore and Surfacing Course to the original material, including supply and application of approved binder layer for bitumen roads, all to the satisfaction of the Engineer. Contractor to include for road cutting, excavation of compacted hardcore / murram, control of Traffic, diversion signage, controls, safety precautions and any other associated works in his rate.</t>
  </si>
  <si>
    <t>Breaking up, temporary and permanent reinstatement of MURRAM ROADS with 300mm thick well graded stabilized gravel with 3% cement content base compacted using a 8-10 tone roller to the satisfaction of the Engineer. Nominal bore n.e. 300mm. Contractor to include for road cutting, excavation of compacted hardcore / murram, control of Traffic, diversion signage, controls, safety precautions and any other associated works in his rate.</t>
  </si>
  <si>
    <t xml:space="preserve">The approximate number of connections to be connected to the Existing and New Conventional Sewers within Kirumba Ward is 350Nr. </t>
  </si>
  <si>
    <t>The connection works are to be carried out by the Contractor in liaison with Mwanza Urban Water and Sanitation Authority (MWAUWASA), who will receive, process and approve the applications for connections. The Contractor to obtain from MWAUWASA the exact number of connections and their details before ordering materials and carrying out Works under this Bill.</t>
  </si>
  <si>
    <t xml:space="preserve">Consumer Sewer Connection Works to the Newly Constructed Sewers will be carried out as soon as the sewers are commissioned. The Contractor should allow for this in their rates. </t>
  </si>
  <si>
    <t>These works are to be carried out in congested built up Areas with limited working space. Limited wayleave will be availed by the Employer and any Additional working area shall be arranged by the Contractor at his own cost.</t>
  </si>
  <si>
    <t>Allow for water testing of New Sewers and Inspection Chambers as specified including water for testing, requisite Materials, Personnel, Testing Equipment etc. and safe disposal of used water.</t>
  </si>
  <si>
    <t>Allow for demolition of Concrete and Masonry Structures (including Drains and Slabs) along the Sewer alignment. Rate to include requisite reinstatement Works</t>
  </si>
  <si>
    <t>I7</t>
  </si>
  <si>
    <t>High Density Polyethylene Pipes - HDPE (Double Wall Corrugated - DWC, SN4)</t>
  </si>
  <si>
    <t>Excavation, laying and jointing is included in 'B' - Pipe Laying</t>
  </si>
  <si>
    <t>I71</t>
  </si>
  <si>
    <t xml:space="preserve">DWC HDPE Sewer, Nominal Bore n.e. 200mm </t>
  </si>
  <si>
    <t>160mm dia DWC HDPE Pipe with socket &amp; spigot jointing</t>
  </si>
  <si>
    <t>B - Pipe Laying</t>
  </si>
  <si>
    <t>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 and fittings.</t>
  </si>
  <si>
    <t>CLASS J: PIPEWORK - FITTINGS AND VALVES</t>
  </si>
  <si>
    <r>
      <t>Supply, transport to site and store 45</t>
    </r>
    <r>
      <rPr>
        <i/>
        <sz val="10"/>
        <rFont val="Times New Roman"/>
        <family val="1"/>
      </rPr>
      <t xml:space="preserve">⁰ </t>
    </r>
    <r>
      <rPr>
        <i/>
        <sz val="10"/>
        <rFont val="Arial"/>
        <family val="2"/>
      </rPr>
      <t>HDPE DWC Y-Junctions. The Rate to include rubber rings, etc.</t>
    </r>
  </si>
  <si>
    <t>160mm off 160mm outside diameter</t>
  </si>
  <si>
    <t>160mm off 200mm outside diameter</t>
  </si>
  <si>
    <r>
      <t>Transport from site store, lay, joint and test 45</t>
    </r>
    <r>
      <rPr>
        <i/>
        <sz val="10"/>
        <rFont val="Times New Roman"/>
        <family val="1"/>
      </rPr>
      <t xml:space="preserve">⁰ </t>
    </r>
    <r>
      <rPr>
        <i/>
        <sz val="10"/>
        <rFont val="Arial"/>
        <family val="2"/>
      </rPr>
      <t>HDPE DWC Y-Junctions. The Rate to include rubber rings, etc.</t>
    </r>
  </si>
  <si>
    <t>K21</t>
  </si>
  <si>
    <t>Masonry Inspection Chambers and Connection Interceptor</t>
  </si>
  <si>
    <r>
      <t xml:space="preserve">Supply of </t>
    </r>
    <r>
      <rPr>
        <b/>
        <sz val="10"/>
        <rFont val="Arial"/>
        <family val="2"/>
      </rPr>
      <t xml:space="preserve">Sewer Connection Interceptor </t>
    </r>
    <r>
      <rPr>
        <sz val="10"/>
        <rFont val="Arial"/>
        <family val="2"/>
      </rPr>
      <t xml:space="preserve">as per the provided details. The rate to include necessary jointing materials, etc. 
</t>
    </r>
  </si>
  <si>
    <r>
      <t xml:space="preserve">Installation of </t>
    </r>
    <r>
      <rPr>
        <b/>
        <sz val="10"/>
        <rFont val="Arial"/>
        <family val="2"/>
      </rPr>
      <t xml:space="preserve">Sewer Connection Interceptor </t>
    </r>
    <r>
      <rPr>
        <sz val="10"/>
        <rFont val="Arial"/>
        <family val="2"/>
      </rPr>
      <t>within the Inspection Chamber as per the provided details. Rate jointing with the Sewer Pipes, necessary jointing materials, etc. Depth of Inspection Chamber n.e 1m</t>
    </r>
  </si>
  <si>
    <t>Allow for crossing existing DRAINS and reinstatement after construction of sewer has been completed. Pipe inside
diameter n.e. 300mm (Provisional)</t>
  </si>
  <si>
    <t>Breaking up, temporary and permanent reinstatement of PAVED ROAD (Bitumen, Concrete Block Paving, etc.) with suitable selected excavated material and 300mm thick well graded stabilized gravel with 3% cement content base, compacted in layers of 150mm thick using an 8-10 tone roller, 150mm deep approved compacted hardcore and Surfacing Course to the original material, including supply and application of approved binder layer for bitumen roads, all to the satisfaction of the Engineer. Contractor to include for road cutting, excavation of compacted hardcore / murram, control of Traffic, diversion signage, controls, safety precautions and any other associated works in his rate.</t>
  </si>
  <si>
    <t>Breaking up, temporary and permanent reinstatement of MURRAM ROAD with 300mm thick well graded stabilized gravel with 3% cement content base compacted using a 8-10 tone roller to the satisfaction of the Engineer. Nominal bore n.e. 900mm. Contractor to include for road cutting, excavation of compacted hardcore / murram, control of Traffic, diversion signage, controls, safety precautions and any other associated works in his rate.</t>
  </si>
  <si>
    <t>Breaking up, temporary and permanent reinstatement of PAVED FOOTPATHS (Bitumen, Cabrio, Reinforced Concrete, etc.) to the satisfaction of the Engineer. Nominal bore n.e. 900mm</t>
  </si>
  <si>
    <t>Provide all materials and connect New Connections to Existing Sewer. Contractor to include for requisite fittings, breaking of existing manholes, dealing with sewage flow, boxing out &amp; sealing of manholes, etc. all to the satisfaction of the Engineer. Nominal bore n.e 200mm</t>
  </si>
  <si>
    <t>Extras to excavation and backfilling in Pipe Trenches (Provisional)</t>
  </si>
  <si>
    <t>Extras to excavation and backfilling in Inspection Chambers (Provisional)</t>
  </si>
  <si>
    <r>
      <t>Bed and haunch Surround Type C (0.197m</t>
    </r>
    <r>
      <rPr>
        <vertAlign val="superscript"/>
        <sz val="10"/>
        <rFont val="Arial"/>
        <family val="2"/>
      </rPr>
      <t>3</t>
    </r>
    <r>
      <rPr>
        <sz val="10"/>
        <rFont val="Arial"/>
        <family val="2"/>
      </rPr>
      <t>/m)</t>
    </r>
  </si>
  <si>
    <t>Exhaust and demolish existing Septic Tanks along the Sewer Line alignment. The foul water to be disposed in approved existing designated discharge points within the existing sewerage network, identified by the Contractor in liaison with and approved by Mwanza Urban Water and Sanitation Authority (MWAUWASA), and the Engineer. Rate to include for provision of temporary storage of septic water from house holds served by the demolished septic tanks before the Sewer connection is completed (Provisional)</t>
  </si>
  <si>
    <t>(TZS)</t>
  </si>
  <si>
    <t>Page Total, Page 1 of 4</t>
  </si>
  <si>
    <t>Page Total, Page 2 of 4</t>
  </si>
  <si>
    <t>Page Total, Page 3 of 4</t>
  </si>
  <si>
    <t>Page Total, Page 4 of 4</t>
  </si>
  <si>
    <t>SECTION 3: INFILL SEWERS AND SEWER CONNECTIONS - KITANGIRI WARD</t>
  </si>
  <si>
    <t>Allow for water testing of New Sewers and Manholes as specified including water for testing, requisite Materials, Personnel, Testing Equipment etc. and safe disposal of used water.</t>
  </si>
  <si>
    <t>3.1-A260.1</t>
  </si>
  <si>
    <t>3.1-A260.2</t>
  </si>
  <si>
    <t>3.1-A271</t>
  </si>
  <si>
    <t>3.1-A277</t>
  </si>
  <si>
    <t>3.1-A353</t>
  </si>
  <si>
    <t>3.1-A359.1</t>
  </si>
  <si>
    <t>Allow for working within allowable Road Reserves, include costs for double / multiple handling of excavated materials if required.</t>
  </si>
  <si>
    <t>3.1-A359.2</t>
  </si>
  <si>
    <t>3.1-B113</t>
  </si>
  <si>
    <t>3.1-D110</t>
  </si>
  <si>
    <t>3.1-D210.1</t>
  </si>
  <si>
    <t>3.1-D210.2</t>
  </si>
  <si>
    <t>3.1-D220.1</t>
  </si>
  <si>
    <t>3.1-D310</t>
  </si>
  <si>
    <t>3.1-D320</t>
  </si>
  <si>
    <t>3.1-D524</t>
  </si>
  <si>
    <t>3.1-D534</t>
  </si>
  <si>
    <t xml:space="preserve">PIPEWORK - SEWERS </t>
  </si>
  <si>
    <t>3.1-A-I712</t>
  </si>
  <si>
    <t xml:space="preserve">DWC HDPE Sewer, Nominal Bore: 200mm </t>
  </si>
  <si>
    <t>3.1-B-I712</t>
  </si>
  <si>
    <t>3.1-B-I713</t>
  </si>
  <si>
    <t>3.1-B-I714</t>
  </si>
  <si>
    <t>3.1-B-I715</t>
  </si>
  <si>
    <t>Ditto in trenches, but depth 2.5 - 3m</t>
  </si>
  <si>
    <t>3.1-K151</t>
  </si>
  <si>
    <t>3.1-K152</t>
  </si>
  <si>
    <t>3.1-K153</t>
  </si>
  <si>
    <t>3.1-K154</t>
  </si>
  <si>
    <t>Ditto but depth 2.5 - 3m</t>
  </si>
  <si>
    <t>3.1-K155</t>
  </si>
  <si>
    <t>Ditto but depth 3 - 3.5m</t>
  </si>
  <si>
    <t>K16</t>
  </si>
  <si>
    <t>Precast Concrete Manholes with Backdrop</t>
  </si>
  <si>
    <t>3.1-K163</t>
  </si>
  <si>
    <t>Manholes with depth 2 - 2.5m</t>
  </si>
  <si>
    <t>3.1-K165</t>
  </si>
  <si>
    <t>Manholes with depth 3 - 3.5m</t>
  </si>
  <si>
    <t>3.1-K641</t>
  </si>
  <si>
    <t>3.1-K651</t>
  </si>
  <si>
    <t>3.1-K661</t>
  </si>
  <si>
    <t>3.1-K671</t>
  </si>
  <si>
    <t>3.1-K681.1</t>
  </si>
  <si>
    <t>Allow for crossing existing UNDERGROUND SERVICES (telephone, electric and power cables etc.), including reinstatement to original state and liaison with the relevant body for the inspection/approval during execution of the works.  Pilot excavation shall be done to establish exact location of any buried services prior to actual excavation.  The rate shall be deemed to include repairs and reinstatement of any damages to the existing buried services due to execution of works. Nominal pipe bore  n.e. 300mm (Provisional)</t>
  </si>
  <si>
    <t>3.1-K681.2</t>
  </si>
  <si>
    <t>3.1-K731.4</t>
  </si>
  <si>
    <t>Breaking up, temporary and permanent reinstatement of PAVED ROADS (Bitumen, Stone Pitched, Concrete Block Paving, etc.) with suitable selected excavated material and 300mm thick well graded stabilized gravel with 3% cement content base, compacted in layers of 150mm thick using an 8 -10 tone roller, 150mm deep approved compacted hardcore and Surfacing Course to the original material, including supply and application of approved binder layer for bitumen roads, all to the satisfaction of the Engineer. Contractor to include for road cutting, excavation of compacted hardcore / murram, control of Traffic, diversion signage, controls, safety precautions and any other associated works in his rate.</t>
  </si>
  <si>
    <t>3.1-K731.5</t>
  </si>
  <si>
    <t>3.1-K741.1</t>
  </si>
  <si>
    <t>Breaking up, temporary and permanent reinstatement of PAVED FOOTPATHS to the satisfaction of the Engineer. Nominal bore n.e. 300mm</t>
  </si>
  <si>
    <t>3.1-K751</t>
  </si>
  <si>
    <t>3.1-K810</t>
  </si>
  <si>
    <t>3.1-K852</t>
  </si>
  <si>
    <t>Provide all materials and connect the new sewer line to the existing Sewer. Contractor to include for requisite fittings, breaking of existing manholes, dealing with sewage flow, boxing out of manholes/ sealing, etc. all to the satisfaction of the Engineer. Nominal bore n.e 300mm</t>
  </si>
  <si>
    <t>3.1-L111.1</t>
  </si>
  <si>
    <t>3.1-L117.1</t>
  </si>
  <si>
    <t>3.1-L117.2</t>
  </si>
  <si>
    <t xml:space="preserve">Allow for excavation of soft material below pipe invert level and backfill with approved C15/20 Plum Concrete (size of plums n.e  150mm and total volume n.e 30%), depth n.e 1m </t>
  </si>
  <si>
    <t>3.1-L118</t>
  </si>
  <si>
    <t>Allow for excavation of soft material below pipe invert level and backfill with approved hardcore, well compacted in layers of 300mm thickness, depth n.e 1m</t>
  </si>
  <si>
    <t>3.1-L121.1</t>
  </si>
  <si>
    <t>3.1-L127.1</t>
  </si>
  <si>
    <t>3.1-L127.2</t>
  </si>
  <si>
    <t>3.1-L128</t>
  </si>
  <si>
    <t>Allow for excavation of soft material below manhole invert level and backfill with approved hardcore, well compacted in layers of 200mm thickness, depth n.e 1m</t>
  </si>
  <si>
    <t>3.1-L321</t>
  </si>
  <si>
    <t>3.1-L331</t>
  </si>
  <si>
    <t>3.1-L541.1</t>
  </si>
  <si>
    <t>3.1-X990.1</t>
  </si>
  <si>
    <t>Provide and carry out hydraulic mulch grass seeding to slopes as specified in the Drawings or as directed by the Engineer (Provisional)</t>
  </si>
  <si>
    <t>3.1-X990.2</t>
  </si>
  <si>
    <t>Provide all materials and maintain approved grass planted in above item until it takes root to the satisfaction of the Engineer (Provisional)</t>
  </si>
  <si>
    <t>3.1-X991.1</t>
  </si>
  <si>
    <t>3.1-X991.2</t>
  </si>
  <si>
    <t>3.1-X991.3</t>
  </si>
  <si>
    <t>3.1-X991.4</t>
  </si>
  <si>
    <t>3.1-X991.5</t>
  </si>
  <si>
    <t>BILL No. 3.1: CONVENTIONAL GRAVITY SEWERS  (OD 200; TOTAL LENGTH - 5.4KM)</t>
  </si>
  <si>
    <t>The Works are to be carried out in congested Built-up Areas with limited working space and limited access for Mechanical Equipment. Limited wayleave will be availed by the Employer and all the additional working area shall be arranged by the contractor at his own cost.</t>
  </si>
  <si>
    <t>Execution of Works in such conditions are deemed to be included in the Contractor's Rates except where otherwise provided for in the Bills of Quantities. The Contractor will be required to submit Method Statement for execution of Works in these specific conditions for approval prior to execution of the Works. These include, but are not limited to the following;
i)   No blasting will be permitted
ii)  The Contractor to maintain uninterrupted continuity of Water Supply and Sewage Flow in the existing Mains
iii) Pedestrians and Vehicular access to individual Shops / Plots, Houses, etc. to be maintained at all times. Where necessary, alternative temporary access to be provided
iv)  Safety hoarding, lighting, bands, warning signs, etc. to be maintained at all times.
v) The Contractor is to carry out pilot trenching to determine the location of buried existing services.
vi)   Uninterrupted smooth flow of traffic to be ensured at all times, with adequate signage. Contractor to facilitate for traffic control during execution of works along roads or at road crossings.</t>
  </si>
  <si>
    <t>Protective Works for Proposed Simplified Sewers on Steep Sections will include the Construction of 1.2m wide Natural Stone Block (Masonry) Stepped footpaths adjoining the New Sewer along the affected length.</t>
  </si>
  <si>
    <t>3.2-A260.1</t>
  </si>
  <si>
    <t>3.2-A260.2</t>
  </si>
  <si>
    <t>3.2-A353</t>
  </si>
  <si>
    <t>3.2-A359.1</t>
  </si>
  <si>
    <t>Allow for working within allowable Wayleaves, include costs for double / multiple handling of excavated materials if required.</t>
  </si>
  <si>
    <t>3.2-A359.2</t>
  </si>
  <si>
    <t>3.2-B112</t>
  </si>
  <si>
    <t>Allow for pilot excavation to identify and establish the exact location of underground services such as Sewers, Water Pipes, Fiber Cable, etc. prior to actual excavation as directed by the Engineer. Depth n.e 2m</t>
  </si>
  <si>
    <t>3.2-D110</t>
  </si>
  <si>
    <t>Demolish and cart away natural and artificial articles (including huge rock boulders), objects and obstructions which are above the original surface, n.e 1.5m on either side of the sewer lines</t>
  </si>
  <si>
    <t>3.2-D210.1</t>
  </si>
  <si>
    <t>3.2-D210.2</t>
  </si>
  <si>
    <t>3.2-D310</t>
  </si>
  <si>
    <t>3.2-D320</t>
  </si>
  <si>
    <t>3.2-D524</t>
  </si>
  <si>
    <t>High Density Polyethylene (HDPE) Pipes - Butt-fusion weld jointed &amp; SDR 26 / PN 6</t>
  </si>
  <si>
    <t>3.2-A-I71</t>
  </si>
  <si>
    <t>Nominal Bore: 110mm</t>
  </si>
  <si>
    <t xml:space="preserve">High Density Polyethylene (HDPE) Pipes - Butt-fusion weld jointed &amp; SDR 26 / PN 6 </t>
  </si>
  <si>
    <t>3.2-B-I712</t>
  </si>
  <si>
    <t>110mm dia HDPE Sewer in trenches, depth n.e. 1.5m</t>
  </si>
  <si>
    <t>3.2-K151</t>
  </si>
  <si>
    <t>Manhole depth n.e 1m</t>
  </si>
  <si>
    <t>3.2-K671</t>
  </si>
  <si>
    <t>Allow for crossing existing DRAINS, and reinstate these after construction of sewer has been completed. Pipe internal diameter n.e. 300mm</t>
  </si>
  <si>
    <t>3.2-K681</t>
  </si>
  <si>
    <t>Allow for WATER MAIN CROSSINGS including reinstatement to original state as may be encountered during construction or as directed by the Engineer (Provisional).</t>
  </si>
  <si>
    <t>3.2-K731.1</t>
  </si>
  <si>
    <t>Breaking up, temporary and permanent reinstatement of PAVED ROADS (Bitumen, Stone, Concrete Block Paving, etc.) with suitable selected excavated material and 300mm thick well graded stabilized gravel with 3% cement content base, compacted in layers of 150mm thick using an 8 -10 tone roller, 150mm deep approved compacted hardcore and Surfacing Course to the original material, including supply and application of approved binder layer for bitumen roads, all to the satisfaction of the Engineer. Contractor to include for road cutting, excavation of compacted hardcore / murram, control of Traffic, diversion signage, controls, safety precautions and any other associated works in his rate.</t>
  </si>
  <si>
    <t>3.2-K731.2</t>
  </si>
  <si>
    <t>Breaking up, temporary and permanent reinstatement of MURRAM ROADS with 300mm thick well graded stabilized gravel with 3% cement content base compacted using a 8-10 tone roller to the satisfaction of the Engineer. Nominal bore n.e. 900mm. Contractor to include for road cutting, excavation of compacted hardcore / murram, control of Traffic, diversion signage, controls, safety precautions and any other associated works in his rate.</t>
  </si>
  <si>
    <t>3.2-K741.1</t>
  </si>
  <si>
    <t>Breaking up, temporary and permanent reinstatement of PAVED FOOTPATHS (Bitumen, Cabro, Reinforced Concrete, Stone, etc.) to the satisfaction of the Engineer. Nominal bore n.e. 300mm</t>
  </si>
  <si>
    <t>3.2-K751</t>
  </si>
  <si>
    <t>3.2-K810</t>
  </si>
  <si>
    <t>3.2-K852</t>
  </si>
  <si>
    <t>Provide all materials and connect the new sewer line to the existing Sewer. Contractor to include for all requisite fittings, breaking of existing manholes, dealing with sewage flow, boxing out of manholes / sealing, etc. all to the satisfaction of the Engineer. Nominal bore n.e 300mm</t>
  </si>
  <si>
    <t>3.2-L111.1</t>
  </si>
  <si>
    <t>3.2-L117.1</t>
  </si>
  <si>
    <t>3.2-L113.2</t>
  </si>
  <si>
    <t>3.2-L121.1</t>
  </si>
  <si>
    <t>3.2-L127.1</t>
  </si>
  <si>
    <t>3.2-L123.2</t>
  </si>
  <si>
    <t>3.2-L541.1</t>
  </si>
  <si>
    <r>
      <t>Bed and haunch Surround Type D (0.189m</t>
    </r>
    <r>
      <rPr>
        <vertAlign val="superscript"/>
        <sz val="10"/>
        <rFont val="Arial"/>
        <family val="2"/>
      </rPr>
      <t>3</t>
    </r>
    <r>
      <rPr>
        <sz val="10"/>
        <rFont val="Arial"/>
        <family val="2"/>
      </rPr>
      <t>/m)</t>
    </r>
  </si>
  <si>
    <t>Natural Stone Block (Masonry) Stepped Footpaths - 1200mm  wide (As per Provided Details)</t>
  </si>
  <si>
    <t>X991.1</t>
  </si>
  <si>
    <t>Excavation</t>
  </si>
  <si>
    <t>Rates to include for all strutting, shuttering, stabilizing excavation and preparation of excavated surfaces to receive permanent work.</t>
  </si>
  <si>
    <t>Excavate for foundations, part backfill after construction and remainder, cart away to tips or use as fill on site, all as directed by the Engineer.  Tips to be identified by the Contractor in liaison with the Local Authority.</t>
  </si>
  <si>
    <t>3.2-X991.1.1</t>
  </si>
  <si>
    <t>Maximum depth n.e. 1.5m</t>
  </si>
  <si>
    <t>3.2-X991.1.2</t>
  </si>
  <si>
    <t>E.O. excavation items for excavation in rock Class 'A' (Provisional) - Blasting not permitted</t>
  </si>
  <si>
    <t>X991.2</t>
  </si>
  <si>
    <t>Approved Selected Filling</t>
  </si>
  <si>
    <t>3.2-X991.2.1</t>
  </si>
  <si>
    <t>Fill and ram selected excavated materials around the Stepped Footpath Foundation</t>
  </si>
  <si>
    <t>Disposal of Surplus Spoil</t>
  </si>
  <si>
    <t>3.2-X991.2.2</t>
  </si>
  <si>
    <t>Cart away surplus excavated materials to an approved dumping site</t>
  </si>
  <si>
    <t>X991.3</t>
  </si>
  <si>
    <t>Concrete Works</t>
  </si>
  <si>
    <t>Provide, mix and place concrete as directed</t>
  </si>
  <si>
    <t>3.2-X991.3.1</t>
  </si>
  <si>
    <t>Plain concrete Class 15/20 in 50mm blinding layer under foundation</t>
  </si>
  <si>
    <t>3.2-X991.3.2</t>
  </si>
  <si>
    <t>Extra over for polished stone flooring / screeding on the Stone Step with 25mm thick Concrete Class 15/20</t>
  </si>
  <si>
    <t>MASONRY</t>
  </si>
  <si>
    <t>X991.4</t>
  </si>
  <si>
    <t>Natural Stepped Footpath, Medium Chisel Dressed, Bedded and Jointed in Cement Mortar (1:3)</t>
  </si>
  <si>
    <t>3.2-X991.4.1</t>
  </si>
  <si>
    <t>200mm Natural Stone Footpath</t>
  </si>
  <si>
    <r>
      <t>m</t>
    </r>
    <r>
      <rPr>
        <vertAlign val="superscript"/>
        <sz val="8"/>
        <rFont val="Arial"/>
        <family val="2"/>
      </rPr>
      <t>2</t>
    </r>
  </si>
  <si>
    <t>X992</t>
  </si>
  <si>
    <t xml:space="preserve">Method Related Charges (Applicable to River, Stream and Storm Water Drain Crossings) </t>
  </si>
  <si>
    <t>3.2-X992.1</t>
  </si>
  <si>
    <t>Method related charges for keeping excavation free of water which may occur through ground water seepage, rain or other means.</t>
  </si>
  <si>
    <t>3.2-X992.2</t>
  </si>
  <si>
    <t>Allow for any other method related charges the Bidder feels may be required. These should be indicated below with pricing of each item.</t>
  </si>
  <si>
    <t>X993</t>
  </si>
  <si>
    <t>3.2-X993.1</t>
  </si>
  <si>
    <t xml:space="preserve">Provide all requisite materials, pipes, fittings, etc. for realignment of Existing Water Pipes, diameter n.e 200mm. Rate to include exposing of the Existing Pipes, excavation, laying, jointing, testing, etc. </t>
  </si>
  <si>
    <t>3.2-X993.2</t>
  </si>
  <si>
    <r>
      <t xml:space="preserve">Exhaust and demolish existing Septic Tanks along the Sewer Line alignment. The foul water to be disposed in approved existing designated discharge points within the existing sewerage network, identified by the Contractor in liaison with and approved by </t>
    </r>
    <r>
      <rPr>
        <b/>
        <sz val="10"/>
        <rFont val="Arial"/>
        <family val="2"/>
      </rPr>
      <t>Mwanza Urban Water and Sanitation Authority</t>
    </r>
    <r>
      <rPr>
        <sz val="10"/>
        <rFont val="Arial"/>
        <family val="2"/>
      </rPr>
      <t>, and approved by the Engineer. Rate to include for provision of temporary storage of septic water from house holds served by the demolished septic tanks before the sewer connection is completed (Provisional)</t>
    </r>
  </si>
  <si>
    <t>3.2-X993.3</t>
  </si>
  <si>
    <t>BILL No. 3.2: SIMPLIFIED SEWERS  (OD 110; TOTAL LENGTH - 0.4KM)</t>
  </si>
  <si>
    <t>BILL No. 3.3: HOUSEHOLD CONNECTIONS TO CONVENTIONAL SEWERS (250 NR)</t>
  </si>
  <si>
    <t>The approximate number of connections to be connected to the Existing and New Conventional Sewers within Kitangiri Ward is 250Nr. Additional 100Nr Connections are to be connected to the Simplified Sewers and their Works are covered in a separate Bill (Bill No. 3.4)</t>
  </si>
  <si>
    <t>3.3-A260.1</t>
  </si>
  <si>
    <t>3.3-A277</t>
  </si>
  <si>
    <t>3.3-D524</t>
  </si>
  <si>
    <t>3.3-A-I71</t>
  </si>
  <si>
    <t>3.3-I712.1</t>
  </si>
  <si>
    <t>3.3-I712.2</t>
  </si>
  <si>
    <t>3.3-J621.1</t>
  </si>
  <si>
    <t>3.3-J621.2</t>
  </si>
  <si>
    <t>3.3-J621.3</t>
  </si>
  <si>
    <t>3.3-J621.4</t>
  </si>
  <si>
    <t>3.3-K211.1</t>
  </si>
  <si>
    <t>3.3-K211.2</t>
  </si>
  <si>
    <t>3.3-K211.3</t>
  </si>
  <si>
    <t>3.3-K651</t>
  </si>
  <si>
    <t>3.3-K661</t>
  </si>
  <si>
    <t>3.3-K671</t>
  </si>
  <si>
    <t>Allow for crossing existing DRAINS and reinstate these
after construction of sewer has been completed. Pipe inside
diameter n.e. 300mm (Provisional)</t>
  </si>
  <si>
    <t>3.3-K731.1</t>
  </si>
  <si>
    <t>3.3-K731.2</t>
  </si>
  <si>
    <t>3.3-K741.1</t>
  </si>
  <si>
    <t>3.3-K751</t>
  </si>
  <si>
    <t>3.3-K851</t>
  </si>
  <si>
    <t>3.3-L111.1</t>
  </si>
  <si>
    <t>5.3-L121.1</t>
  </si>
  <si>
    <t>3.3-L541</t>
  </si>
  <si>
    <t>3.3-X991.1</t>
  </si>
  <si>
    <t>3.3-X991.2</t>
  </si>
  <si>
    <t>SECTION 4: INFILL SEWERS AND SEWER CONNECTIONS - PASIANSI WARD</t>
  </si>
  <si>
    <t>The sewer lines will be laid in Areas with numerous active Existing Services, both on the surface and buried; and along busy Streets / Roads in Commercial and Residential Areas.</t>
  </si>
  <si>
    <t>4.1-A260.1</t>
  </si>
  <si>
    <t>4.1-A260.2</t>
  </si>
  <si>
    <t>4.1-A271</t>
  </si>
  <si>
    <t>4.1-A277</t>
  </si>
  <si>
    <t>4.1-A353</t>
  </si>
  <si>
    <t>4.1-A359.1</t>
  </si>
  <si>
    <t>4.1-A359.2</t>
  </si>
  <si>
    <t>4.1-B113</t>
  </si>
  <si>
    <t>Allow for pilot excavation to identify and establish the exact location of underground services such as Sewers, Water Pipes, Fiber Cable, etc. prior to actual excavation as directed by the Engineer. Depth n.e 3m</t>
  </si>
  <si>
    <t>4.1-D110</t>
  </si>
  <si>
    <t>4.1-D210.1</t>
  </si>
  <si>
    <t>4.1-D210.2</t>
  </si>
  <si>
    <t>4.1-D220.1</t>
  </si>
  <si>
    <t>4.1-D310</t>
  </si>
  <si>
    <t>4.1-D320</t>
  </si>
  <si>
    <t>4.1-D524</t>
  </si>
  <si>
    <t>Allow for demolition of Concrete Structures (including Inverted Block Drains, concrete slabs, etc.) along Sewer alignment. Rate to include requisite reinstatement Works</t>
  </si>
  <si>
    <t>4.1-D534</t>
  </si>
  <si>
    <t>Allow for demolition of Masonry Structures along Sewer alignment (including Stone-pitched Drains). Rate to include requisite reinstatement Works</t>
  </si>
  <si>
    <t>4.1-A-I7</t>
  </si>
  <si>
    <t>4.1-A-I712</t>
  </si>
  <si>
    <t>4.1-B-I712</t>
  </si>
  <si>
    <t>4.1-K151</t>
  </si>
  <si>
    <t>4.1-K152</t>
  </si>
  <si>
    <t>4.1-K641</t>
  </si>
  <si>
    <t>4.1-K651</t>
  </si>
  <si>
    <t>4.1-K661</t>
  </si>
  <si>
    <t>4.1-K671</t>
  </si>
  <si>
    <t>4.1-K681.1</t>
  </si>
  <si>
    <t>Allow for crossing existing UNDERGROUND SERVICES (telephone, electric and power cables etc.), including reinstatement to original state and liaison with the relevant body for the inspection/approval during execution of the works.  Pilot excavation shall be done to establish exact location of any buried services prior to actual excavation.  The rate shall be deemed to include repairs and reinstatement of any damages to existing buried services due to execution of works. Nominal pipe bore  n.e. 300mm (Provisional)</t>
  </si>
  <si>
    <t>4.1-K681.2</t>
  </si>
  <si>
    <t>4.1-K731.4</t>
  </si>
  <si>
    <t>4.1-K731.5</t>
  </si>
  <si>
    <t>4.1-K741.1</t>
  </si>
  <si>
    <t>4.1-K751</t>
  </si>
  <si>
    <t>4.1-K810</t>
  </si>
  <si>
    <t>4.1-K852</t>
  </si>
  <si>
    <t>4.1-L111.1</t>
  </si>
  <si>
    <t>4.1-L117.1</t>
  </si>
  <si>
    <t>4.1-L117.2</t>
  </si>
  <si>
    <t>Allow for excavation of soft material below pipe invert level and backfill with approved C15/20 Plum Concrete (size of plums n.e  150mm and total volume n.e 30%), depth n.e 1m</t>
  </si>
  <si>
    <t>4.1-L118</t>
  </si>
  <si>
    <t xml:space="preserve">Allow for excavation of soft material below pipe invert level and backfill with approved hardcore, well compacted in layers of 300mm thickness, depth n.e 1m </t>
  </si>
  <si>
    <t>4.1-L121.1</t>
  </si>
  <si>
    <t>4.1-L127.1</t>
  </si>
  <si>
    <t>4.1-L127.2</t>
  </si>
  <si>
    <t>4.1-L128</t>
  </si>
  <si>
    <t>4.1-L321</t>
  </si>
  <si>
    <t>4.1-L331</t>
  </si>
  <si>
    <t>4.1-L541.2</t>
  </si>
  <si>
    <t>4.1-X990.1</t>
  </si>
  <si>
    <t>4.1-X990.2</t>
  </si>
  <si>
    <t>4.1-X991.2</t>
  </si>
  <si>
    <t>4.1-X991.3</t>
  </si>
  <si>
    <t>4.1-X991.4</t>
  </si>
  <si>
    <t>4.1-X991.5</t>
  </si>
  <si>
    <t>The works are to be carried out in congested Built-up Areas with limited working space and limited access for Mechanical Equipment. Limited wayleave will be availed by the Employer and all the additional working area shall be arranged by the contractor at his own cost.</t>
  </si>
  <si>
    <t>4.2-A260.1</t>
  </si>
  <si>
    <t>4.2-A260.2</t>
  </si>
  <si>
    <t>4.2-A353</t>
  </si>
  <si>
    <t>4.2-A359.1</t>
  </si>
  <si>
    <t>4.2-A359.2</t>
  </si>
  <si>
    <t>4.2-B112</t>
  </si>
  <si>
    <t>4.2-D110</t>
  </si>
  <si>
    <t>4.2-D210.1</t>
  </si>
  <si>
    <t>4.2-D210.2</t>
  </si>
  <si>
    <t>4.2-D310</t>
  </si>
  <si>
    <t>4.2-D320</t>
  </si>
  <si>
    <t>4.2-D524</t>
  </si>
  <si>
    <t>4.2-A-I71</t>
  </si>
  <si>
    <t>4.2-B-I712</t>
  </si>
  <si>
    <t>4.2-K151</t>
  </si>
  <si>
    <t>4.2-K671</t>
  </si>
  <si>
    <t>4.2-K681</t>
  </si>
  <si>
    <t>4.2-K731.1</t>
  </si>
  <si>
    <t>4.2-K741.1</t>
  </si>
  <si>
    <t>Breaking up, temporary and permanent reinstatement of PAVED FOOTPATHS (Bitumen, Cabro, Reinforced Concrete, Stone, etc.)  to the satisfaction of the Engineer. Nominal bore n.e. 300mm</t>
  </si>
  <si>
    <t>4.2-K751</t>
  </si>
  <si>
    <t>4.2-K810</t>
  </si>
  <si>
    <t>4.2-K852</t>
  </si>
  <si>
    <t>4.2-L111.1</t>
  </si>
  <si>
    <t>4.2-L117.1</t>
  </si>
  <si>
    <t>4.2-L117.2</t>
  </si>
  <si>
    <t>4.2-L121.1</t>
  </si>
  <si>
    <t>4.2-L127.1</t>
  </si>
  <si>
    <t>4.2-L127.2</t>
  </si>
  <si>
    <t>4.2-L541.1</t>
  </si>
  <si>
    <t>4.2-X991.1.1</t>
  </si>
  <si>
    <t>4.2-X991.1.2</t>
  </si>
  <si>
    <t>4.2-X991.2.1</t>
  </si>
  <si>
    <t xml:space="preserve">Fill and ram selected excavated materials around the Stepped Footpath </t>
  </si>
  <si>
    <t>4.2-X991.2.2</t>
  </si>
  <si>
    <t>4.2-X991.3.1</t>
  </si>
  <si>
    <t>4.2-X991.3.2</t>
  </si>
  <si>
    <t>4.2-X991.4.1</t>
  </si>
  <si>
    <t>4.2-X992.1</t>
  </si>
  <si>
    <t>4.2-X992.2</t>
  </si>
  <si>
    <t>4.2-X993.1</t>
  </si>
  <si>
    <t>4.2-X993.2</t>
  </si>
  <si>
    <r>
      <t xml:space="preserve">Exhaust and demolish existing Septic Tanks along the Sewer Line alignment. The foul water to be disposed in approved existing designated discharge points within the existing sewerage network, identified by the Contractor in liaison with and approved by </t>
    </r>
    <r>
      <rPr>
        <b/>
        <sz val="10"/>
        <rFont val="Arial"/>
        <family val="2"/>
      </rPr>
      <t>Mwanza Urban Water and Sanitation Authority</t>
    </r>
    <r>
      <rPr>
        <sz val="10"/>
        <rFont val="Arial"/>
        <family val="2"/>
      </rPr>
      <t>, and approved by the Engineer. Rate to include for provision of temporary storage of septic water from house holds served by the demolished septic tanks before the sewer connection is completed (Provisional).</t>
    </r>
  </si>
  <si>
    <t>4.2-X993.3</t>
  </si>
  <si>
    <t>BILL No. 4.2: SIMPLIFIED SEWERS  (OD 110; TOTAL LENGTH - 0.3KM)</t>
  </si>
  <si>
    <t>Page Total, Page 1 of 5</t>
  </si>
  <si>
    <t>Page Total, Page 2 of 5</t>
  </si>
  <si>
    <t>Page Total, Page 3 of 5</t>
  </si>
  <si>
    <t>Page Total, Page 4 of 5</t>
  </si>
  <si>
    <t>Page Total, Page 5 of 5</t>
  </si>
  <si>
    <t>SECTION 5: INFILL SEWERS AND SEWER CONNECTIONS - NYAMANORO WARD</t>
  </si>
  <si>
    <t>5.1-A260.1</t>
  </si>
  <si>
    <t>5.1-A260.2</t>
  </si>
  <si>
    <t>5.1-A271</t>
  </si>
  <si>
    <t>5.1-A277</t>
  </si>
  <si>
    <t>5.1-A353</t>
  </si>
  <si>
    <t>5.1-A359.1</t>
  </si>
  <si>
    <t>5.1-A359.2</t>
  </si>
  <si>
    <t>5.1-B113</t>
  </si>
  <si>
    <t>Allow for pilot excavation to identify and establish the exact location of underground services e.g. Sewers, Water Pipes, Fiber Cable, etc. prior to actual excavation as directed by the Engineer. Depth n.e 3m</t>
  </si>
  <si>
    <t>5.1-D110</t>
  </si>
  <si>
    <t>5.1-D210.1</t>
  </si>
  <si>
    <t>5.1-D210.2</t>
  </si>
  <si>
    <t>5.1-D220.1</t>
  </si>
  <si>
    <t>5.1-D310</t>
  </si>
  <si>
    <t>5.1-D320</t>
  </si>
  <si>
    <t>5.1-D524</t>
  </si>
  <si>
    <t>5.1-D534</t>
  </si>
  <si>
    <t>5.1-A-I7</t>
  </si>
  <si>
    <t>5.1-A-I712</t>
  </si>
  <si>
    <t>5.1-I712</t>
  </si>
  <si>
    <t>5.1-I713</t>
  </si>
  <si>
    <t>5.1-I714</t>
  </si>
  <si>
    <t>5.1-I715</t>
  </si>
  <si>
    <t>5.1-K151</t>
  </si>
  <si>
    <t>5.1-K152</t>
  </si>
  <si>
    <t>5.1-K153</t>
  </si>
  <si>
    <t>5.1-K163</t>
  </si>
  <si>
    <t>5.1-K164</t>
  </si>
  <si>
    <t>Manholes with depth 2.5 - 3m</t>
  </si>
  <si>
    <t>5.1-K165</t>
  </si>
  <si>
    <t>5.1-K641</t>
  </si>
  <si>
    <t>5.1-K651</t>
  </si>
  <si>
    <t>5.1-K661</t>
  </si>
  <si>
    <t>5.1-K671</t>
  </si>
  <si>
    <t>5.1-K681.1</t>
  </si>
  <si>
    <t>5.1-K681.2</t>
  </si>
  <si>
    <t>5.1-K731.4</t>
  </si>
  <si>
    <t>5.1-K731.5</t>
  </si>
  <si>
    <t>5.1-K741.1</t>
  </si>
  <si>
    <t>5.1-K751</t>
  </si>
  <si>
    <t>5.1-K810</t>
  </si>
  <si>
    <t>5.1-K852</t>
  </si>
  <si>
    <t>5.1-L111.1</t>
  </si>
  <si>
    <t>5.1-L117.1</t>
  </si>
  <si>
    <t>Allow for excavation of soft material below pipe invert level and backfill with approved C15/20 Mass Concrete, depth n.e 1m</t>
  </si>
  <si>
    <t>5.1-L117.2</t>
  </si>
  <si>
    <t>5.1-L118</t>
  </si>
  <si>
    <t>5.1-L121.1</t>
  </si>
  <si>
    <t>5.1-L127.1</t>
  </si>
  <si>
    <t>5.1-L127.2</t>
  </si>
  <si>
    <t>5.1-L128</t>
  </si>
  <si>
    <t>Allow for excavation of soft material below manhole invert level and backfill with approved hardcore, well compacted in layers of 200mm thickness, depth n.e 1m (Provisional)</t>
  </si>
  <si>
    <t>5.1-L321</t>
  </si>
  <si>
    <t>5.1-L331</t>
  </si>
  <si>
    <t>5.1-L545.1</t>
  </si>
  <si>
    <t>5.1-L541.2</t>
  </si>
  <si>
    <r>
      <t>Bed and haunch Surround Type D (0.282m</t>
    </r>
    <r>
      <rPr>
        <vertAlign val="superscript"/>
        <sz val="10"/>
        <rFont val="Arial"/>
        <family val="2"/>
      </rPr>
      <t>3</t>
    </r>
    <r>
      <rPr>
        <sz val="10"/>
        <rFont val="Arial"/>
        <family val="2"/>
      </rPr>
      <t>/m)</t>
    </r>
  </si>
  <si>
    <t>5.1-X990.1</t>
  </si>
  <si>
    <t>5.1-X990.2</t>
  </si>
  <si>
    <t>5.1-X991.1</t>
  </si>
  <si>
    <t>5.1-X991.2</t>
  </si>
  <si>
    <t xml:space="preserve">Provide all requisite materials, pipes, fittings, etc. for realignment of Existing Water Pipes, diameter n.e 200mm. Rate to include exposing of Existing Pipes, excavation, laying, jointing, testing, etc. </t>
  </si>
  <si>
    <t>5.1-X991.3</t>
  </si>
  <si>
    <t xml:space="preserve">Provide all requisite materials, pipes, fittings, etc. for realignment of Existing Sewer Pipes, diameter n.e 200mm. Rate to include exposing of Existing Sewers, excavation, laying, jointing, testing, etc. </t>
  </si>
  <si>
    <t>5.1-X991.4</t>
  </si>
  <si>
    <t>Exhaust and demolish existing Septic Tanks along the sewer line alignment. The foul water to be disposed in approved existing designated discharge points within the existing sewerage network, identified by the Contractor in liaison with and approved by Mwanza Urban Water and Sanitation Authority (MWAUWASA), and approved by the Engineer. Rate to include for provision of temporary storage of septic water from house holds served by the demolished septic tanks before the sewer connection is completed (Provisional)</t>
  </si>
  <si>
    <t>5.1-X991.5</t>
  </si>
  <si>
    <t>5.2-A260.1</t>
  </si>
  <si>
    <t>5.2-A260.2</t>
  </si>
  <si>
    <t>5.2-A353</t>
  </si>
  <si>
    <t>5.2-A359.1</t>
  </si>
  <si>
    <t>5.2-A359.2</t>
  </si>
  <si>
    <t>5.2-B112</t>
  </si>
  <si>
    <t>5.2-D110</t>
  </si>
  <si>
    <t>5.2-D210.1</t>
  </si>
  <si>
    <t>5.2-D210.2</t>
  </si>
  <si>
    <t>5.2-D310</t>
  </si>
  <si>
    <t>5.2-D320</t>
  </si>
  <si>
    <t>5.2-D524</t>
  </si>
  <si>
    <t>5.2-B-I712</t>
  </si>
  <si>
    <t>5.2-K151</t>
  </si>
  <si>
    <t>Manhole depth n.e 1.0m</t>
  </si>
  <si>
    <t>5.2-K671</t>
  </si>
  <si>
    <t>5.2-K681</t>
  </si>
  <si>
    <t>5.2-K732.4</t>
  </si>
  <si>
    <t>5.2-K732.5</t>
  </si>
  <si>
    <t>5.2-K741.1</t>
  </si>
  <si>
    <t>5.2-K751</t>
  </si>
  <si>
    <t>5.2-K810</t>
  </si>
  <si>
    <t>5.2-K852</t>
  </si>
  <si>
    <t>5.2-L111.1</t>
  </si>
  <si>
    <t>5.2-L117.1</t>
  </si>
  <si>
    <t>5.2-L117.2</t>
  </si>
  <si>
    <t>5.2-L121.1</t>
  </si>
  <si>
    <t>5.2-L127.1</t>
  </si>
  <si>
    <t>5.2-L127.2</t>
  </si>
  <si>
    <t>5.2-L541.1</t>
  </si>
  <si>
    <t>5.2-X991.1.1</t>
  </si>
  <si>
    <t>5.2-X991.1.2</t>
  </si>
  <si>
    <t>5.2-X991.2.1</t>
  </si>
  <si>
    <t>Fill and ram selected excavated materials around the Stepped Footpath</t>
  </si>
  <si>
    <t>5.2-X991.2.2</t>
  </si>
  <si>
    <t>5.2-X991.3.1</t>
  </si>
  <si>
    <t>5.2-X991.3.2</t>
  </si>
  <si>
    <t>5.2-X991.4.1</t>
  </si>
  <si>
    <t>5.2-X992.1</t>
  </si>
  <si>
    <t>5.2-X992.2</t>
  </si>
  <si>
    <t>5.2-X993.1</t>
  </si>
  <si>
    <t>Provide all requisite materials, pipes, fittings, etc. for realignment of Existing Water Pipes, diameter n.e 200mm. Rate to include exposing of the Existing Pipes, excavation, laying, jointing, testing, etc.</t>
  </si>
  <si>
    <t>5.2-X993.2</t>
  </si>
  <si>
    <t>5.2-X993.3</t>
  </si>
  <si>
    <t xml:space="preserve">SECTION 5: INFILL SEWERS AND SEWER CONNECTIONS - NYAMANORO </t>
  </si>
  <si>
    <t>BILL No. 5.2: SIMPLIFIED SEWERS  (OD 110; TOTAL LENGTH - 1.7KM)</t>
  </si>
  <si>
    <t>BILL No. 5.3: HOUSEHOLD CONNECTIONS TO CONVENTIONAL SEWERS (300 NR)</t>
  </si>
  <si>
    <t>5.3-A260.1</t>
  </si>
  <si>
    <t>5.3-A277</t>
  </si>
  <si>
    <t>5.3-D524</t>
  </si>
  <si>
    <t>5.3-A-I71</t>
  </si>
  <si>
    <t>5.3-I712.1</t>
  </si>
  <si>
    <t>160mm dia DWC HDPE Sewer in trenches with socket &amp; spigot jointing, depth n.e. 1.5m</t>
  </si>
  <si>
    <t>5.3-I712.2</t>
  </si>
  <si>
    <t>5.3-J621.1</t>
  </si>
  <si>
    <t>5.3-J621.2</t>
  </si>
  <si>
    <t>5.3-J621.3</t>
  </si>
  <si>
    <t>5.3-J621.4</t>
  </si>
  <si>
    <t>5.3-K211.1</t>
  </si>
  <si>
    <t>5.3-K211.2</t>
  </si>
  <si>
    <t>5.3-K211.3</t>
  </si>
  <si>
    <t>5.3-K651</t>
  </si>
  <si>
    <t>5.3-K661</t>
  </si>
  <si>
    <t>5.3-K671</t>
  </si>
  <si>
    <t>5.3-K731.1</t>
  </si>
  <si>
    <t>Breaking up, temporary and permanent reinstatement of PAVED ROADS (Bitumen, Concrete Block Paving, etc.) with suitable selected excavated material and 300mm thick well graded stabilized gravel with 3% cement content base, compacted in layers of 150mm thick using an 8-10 tone roller, 150mm deep approved compacted hardcore and Surfacing Course to the original material, including supply and application of approved binder layer for bitumen roads, all to the satisfaction of the Engineer. Contractor to include for road cutting, excavation of compacted hardcore / murram, control of Traffic, diversion signage, controls, safety precautions and any other associated works in his rate.</t>
  </si>
  <si>
    <t>5.3-K731.2</t>
  </si>
  <si>
    <t>5.3-K741.1</t>
  </si>
  <si>
    <t>5.3-K751</t>
  </si>
  <si>
    <t>5.3-K851</t>
  </si>
  <si>
    <t>5.3-L111.1</t>
  </si>
  <si>
    <t>5.3-L541</t>
  </si>
  <si>
    <t>5.3-X991.1</t>
  </si>
  <si>
    <t>5.3-X991.2</t>
  </si>
  <si>
    <t>SECTION 6: INFILL SEWERS AND SEWER CONNECTIONS - NYAKATO WARD</t>
  </si>
  <si>
    <t>6.1-A260.1</t>
  </si>
  <si>
    <t>6.1-A260.2</t>
  </si>
  <si>
    <t>6.1-A271</t>
  </si>
  <si>
    <t>6.1-A277</t>
  </si>
  <si>
    <t>6.1-A353</t>
  </si>
  <si>
    <t>6.1-A359.1</t>
  </si>
  <si>
    <t>6.1-A359.2</t>
  </si>
  <si>
    <t>6.1-B113</t>
  </si>
  <si>
    <t>6.1-D110</t>
  </si>
  <si>
    <t>6.1-D210.1</t>
  </si>
  <si>
    <t>6.1-D210.2</t>
  </si>
  <si>
    <t>6.1-D220.1</t>
  </si>
  <si>
    <t>6.1-D310</t>
  </si>
  <si>
    <t>6.1-D320</t>
  </si>
  <si>
    <t>6.1-D524</t>
  </si>
  <si>
    <t>Allow for demolition of Concrete Structures (including Inverted Block Drains, concrete slabs, etc.) along the sewer alignment. Rate to include requisite reinstatement Works</t>
  </si>
  <si>
    <t>6.1-D534</t>
  </si>
  <si>
    <t>Allow for demolition of Masonry Structures along the sewer alignment (including Stone-pitched Drains). Rate to include requisite reinstatement Works</t>
  </si>
  <si>
    <t>6.1-A-I421.1</t>
  </si>
  <si>
    <t>300mm dia Steel / Ferrous Pipe with flanged connections, for Aerial Crossing Sleeve.</t>
  </si>
  <si>
    <t>6.1-A-I421.2</t>
  </si>
  <si>
    <t>6.1-A-I71</t>
  </si>
  <si>
    <t>B-I4</t>
  </si>
  <si>
    <t>Steel / Ferrous Pipe Sleeve</t>
  </si>
  <si>
    <t>6.1-B-I421</t>
  </si>
  <si>
    <t>300mm dia Steel Pipe, not in trench for Aerial Crossings</t>
  </si>
  <si>
    <t>B-I7</t>
  </si>
  <si>
    <t>6.1-B-I712</t>
  </si>
  <si>
    <t>6.1-B-I713</t>
  </si>
  <si>
    <t>6.1-B-I714</t>
  </si>
  <si>
    <t>6.1-B-I715</t>
  </si>
  <si>
    <t>6.1-B-I716</t>
  </si>
  <si>
    <t>Ditto in trenches, but depth 3 - 3.5m</t>
  </si>
  <si>
    <t>6.1-K151</t>
  </si>
  <si>
    <t>6.1-K152</t>
  </si>
  <si>
    <t>6.1-K153</t>
  </si>
  <si>
    <t>6.1-K154</t>
  </si>
  <si>
    <t>6.1-K163</t>
  </si>
  <si>
    <t>6.1-K164</t>
  </si>
  <si>
    <t>6.1-K165</t>
  </si>
  <si>
    <t>K61</t>
  </si>
  <si>
    <t>Under-River, Stream or Stormwater Canal Crossings, Width n.e 3m</t>
  </si>
  <si>
    <t>Pipe nominal bore n.e 300mm</t>
  </si>
  <si>
    <t>6.1-K611.1</t>
  </si>
  <si>
    <t>Excavate for trench in river / stream bed n.e. 3m, preparation of surface, disposal of excavated materials, upholding sides of trench, backfilling and removal of redundant services.</t>
  </si>
  <si>
    <t>6.1-K611.2</t>
  </si>
  <si>
    <t>Transport from Site Store, Install, Test and Commission Pipes on under-river crossing</t>
  </si>
  <si>
    <t>6.1-K611.3</t>
  </si>
  <si>
    <t xml:space="preserve">Backfill the trench with Concrete C15/20 Surround (Type D), include for vibration as directed by the Engineer </t>
  </si>
  <si>
    <t>6.1-K611.4</t>
  </si>
  <si>
    <t xml:space="preserve">Backfill the trench with approved selected excavated granular material compacted in layers of 300mm as directed by Engineer </t>
  </si>
  <si>
    <t>Other Crossings</t>
  </si>
  <si>
    <t>6.1-K641</t>
  </si>
  <si>
    <t>6.1-K651</t>
  </si>
  <si>
    <t>6.1-K661</t>
  </si>
  <si>
    <t>6.1-K671</t>
  </si>
  <si>
    <t>6.1-K681.1</t>
  </si>
  <si>
    <t>Allow for crossing existing UNDERGROUND SERVICES (telephone, electric and fiber cables etc.), including reinstatement to original state and liaison with the relevant body for the inspection/approval during execution of the works.  Pilot excavation shall be done to establish exact location of any buried services prior to actual excavation.  The rate shall be deemed to include repairs and reinstatement of any damages to the existing buried services due to execution of works. Nominal pipe bore  n.e. 300mm (Provisional)</t>
  </si>
  <si>
    <t>6.1-K681.2</t>
  </si>
  <si>
    <t>6.1-K731.1</t>
  </si>
  <si>
    <r>
      <t xml:space="preserve">Provide all equipment and materials, tunnel below road surface across </t>
    </r>
    <r>
      <rPr>
        <b/>
        <sz val="10"/>
        <rFont val="Arial"/>
        <family val="2"/>
      </rPr>
      <t>Kiloleli Road Crossing</t>
    </r>
    <r>
      <rPr>
        <sz val="10"/>
        <rFont val="Arial"/>
        <family val="2"/>
      </rPr>
      <t xml:space="preserve"> in common material (soil/murram) using tunnelling technique. The rate to include all preparatory works, any requisite shoring, strutting, installation of </t>
    </r>
    <r>
      <rPr>
        <b/>
        <sz val="10"/>
        <rFont val="Arial"/>
        <family val="2"/>
      </rPr>
      <t>HDPE DWC Sewer Pipe and Steel Pipe Sleeve</t>
    </r>
    <r>
      <rPr>
        <sz val="10"/>
        <rFont val="Arial"/>
        <family val="2"/>
      </rPr>
      <t>, anchoring of the pipe, blanking of tunnel ends with mass concrete / masonry walls upon pipework installation and necessary grouting and reinstatement. Steel Pipe Casing nominal bore n.e. 300mm. All works to be executed in close liaison with relevant road authorities and rates to include facilitation of the same. The Bidder to submit Method Statement with Bid for execution of these Works.</t>
    </r>
  </si>
  <si>
    <t>6.1-K731.2</t>
  </si>
  <si>
    <t>Extra over road crossing item 6.1-K731.1 above for tunnelling in rock, all classes (provisional)</t>
  </si>
  <si>
    <t>6.1-K731.3</t>
  </si>
  <si>
    <t>6.1-K731.4</t>
  </si>
  <si>
    <t>6.1-K731.5</t>
  </si>
  <si>
    <t>6.1-K741.1</t>
  </si>
  <si>
    <t>6.1-K751</t>
  </si>
  <si>
    <t>6.1-K810</t>
  </si>
  <si>
    <t>6.1-K852</t>
  </si>
  <si>
    <t>Provide all materials and connect the new Sewer Line to the existing Sewer. Contractor to include for all requisite fittings, breaking of existing manholes, dealing with sewage flow, boxing out of manholes / sealing, etc. all to the satisfaction of the Engineer. Nominal bore n.e 300mm</t>
  </si>
  <si>
    <t>6.1-L111.1</t>
  </si>
  <si>
    <t>6.1-L117.1</t>
  </si>
  <si>
    <t>6.1-L117.2</t>
  </si>
  <si>
    <t>6.1-L118</t>
  </si>
  <si>
    <t>6.1-L121.1</t>
  </si>
  <si>
    <t>6.1-L127.1</t>
  </si>
  <si>
    <t>6.1-L127.2</t>
  </si>
  <si>
    <t>6.1-L128</t>
  </si>
  <si>
    <t>6.1-L321</t>
  </si>
  <si>
    <t>6.1-L331</t>
  </si>
  <si>
    <t>6.1-L541.1</t>
  </si>
  <si>
    <t>X4</t>
  </si>
  <si>
    <t xml:space="preserve">Rock Filled Gabion </t>
  </si>
  <si>
    <t>Slopes Structural Protection Measures (Gabions)</t>
  </si>
  <si>
    <t>6.1-X410.1</t>
  </si>
  <si>
    <t>Provide all materials and carry out laying of 2m x 1m x 1m approved galvanized rock filled gabions</t>
  </si>
  <si>
    <t>6.1-X410.2</t>
  </si>
  <si>
    <t xml:space="preserve">Provide, fill and compact in 200 mm layers imported approved excavated material as backing to gabions </t>
  </si>
  <si>
    <r>
      <t>m</t>
    </r>
    <r>
      <rPr>
        <vertAlign val="superscript"/>
        <sz val="9"/>
        <rFont val="Times New Roman"/>
        <family val="1"/>
      </rPr>
      <t>3</t>
    </r>
  </si>
  <si>
    <t>6.1-X410.3</t>
  </si>
  <si>
    <t>Extra over for infilling of Gabions with 50mm layer Class 15/40 mass concrete</t>
  </si>
  <si>
    <t>6.1-X420</t>
  </si>
  <si>
    <t>Provide all materials and carry out laying of 0.23 - 0.5m thick gabion mattresses</t>
  </si>
  <si>
    <r>
      <t>m</t>
    </r>
    <r>
      <rPr>
        <vertAlign val="superscript"/>
        <sz val="9"/>
        <rFont val="Times New Roman"/>
        <family val="1"/>
      </rPr>
      <t>2</t>
    </r>
  </si>
  <si>
    <t>6.1-X990.1</t>
  </si>
  <si>
    <t>6.1-X990.2</t>
  </si>
  <si>
    <t xml:space="preserve">RIVER CROSSING ON PIERS </t>
  </si>
  <si>
    <t>Details as per Drawing Provided for Aerial Crossings</t>
  </si>
  <si>
    <t>Excavate for pier footings and Under-River Crossings, part backfill after construction and remainder, cart away to approved tips or use as fill on site, all as directed by the Engineer. Tips to be identified by the Contractor in liaison with the Local Authority.</t>
  </si>
  <si>
    <t>6.1-X991.1.1</t>
  </si>
  <si>
    <t>6.1-X991.1.2</t>
  </si>
  <si>
    <t>Depth Exceeding 1.5m</t>
  </si>
  <si>
    <t>6.1-X991.1.3</t>
  </si>
  <si>
    <t>6.1-X991.2.1</t>
  </si>
  <si>
    <t>Plain concrete Class 15/20 in 75mm blinding layer under pier footings.</t>
  </si>
  <si>
    <t>Vibrated, Reinforced Concrete Class 25/20 in:-</t>
  </si>
  <si>
    <t>6.1-X991.3.1</t>
  </si>
  <si>
    <t>Footings</t>
  </si>
  <si>
    <t>6.1-X991.3.2</t>
  </si>
  <si>
    <t>Piers &amp; Pier Heads</t>
  </si>
  <si>
    <t>6.1-X991.3.3</t>
  </si>
  <si>
    <t>Channels (Provisional)</t>
  </si>
  <si>
    <t>Reinforcement</t>
  </si>
  <si>
    <t>Provide and fix high tensile steel reinforcement to SRN 127 including cutting, bending, propping, with spacers and tying as specified.</t>
  </si>
  <si>
    <t>6.1-X991.4.1</t>
  </si>
  <si>
    <t>12mm and under</t>
  </si>
  <si>
    <t>kg</t>
  </si>
  <si>
    <t>6.1-X991.4.2</t>
  </si>
  <si>
    <t>16mm and over</t>
  </si>
  <si>
    <t>X991.5</t>
  </si>
  <si>
    <t>Formwork</t>
  </si>
  <si>
    <t>Provide and fix shuttering including propping, strutting and striking all as specified.</t>
  </si>
  <si>
    <t>(i) Vertical Formwork - Class F1 Finish</t>
  </si>
  <si>
    <t>6.1-X991.6.1</t>
  </si>
  <si>
    <t>Sides of 300mm footings</t>
  </si>
  <si>
    <t>6.1-X991.5.2</t>
  </si>
  <si>
    <t>Sides of piers in foundations</t>
  </si>
  <si>
    <t>(ii) Vertical Formwork - Class F2 Finish</t>
  </si>
  <si>
    <t>6.1-X991.5.3</t>
  </si>
  <si>
    <t>Outer faces of column piers - width 1.0m - 3.0m</t>
  </si>
  <si>
    <t>X991.6</t>
  </si>
  <si>
    <t>Metal Works</t>
  </si>
  <si>
    <t/>
  </si>
  <si>
    <t>G.M.S Clamps</t>
  </si>
  <si>
    <t>6.1-X992.1</t>
  </si>
  <si>
    <t>Allow for Diversion Works, including construction of cofferdam etc., for river/ stream/ storm water drain crossing works and reinstate after construction. The River / Waterway to be kept operational during construction. Bidder to submit method statement with Bid for execution of these works.</t>
  </si>
  <si>
    <t>6.1-X992.2</t>
  </si>
  <si>
    <t>6.1-X992.3</t>
  </si>
  <si>
    <t>6.1-X993.1</t>
  </si>
  <si>
    <t>6.1-X993.2</t>
  </si>
  <si>
    <t xml:space="preserve">Provide all requisite materials, pipes, fittings, etc. for realignment of Existing Water Supply Pipes, diameter n.e 200mm. The rate to include for exposing of the Existing Pipes, excavation, laying, jointing, testing, etc. </t>
  </si>
  <si>
    <t>6.1-X993.3</t>
  </si>
  <si>
    <t xml:space="preserve">Provide all requisite materials, pipes, fittings, etc. for realignment of Existing Sewer Pipes, diameter n.e 200mm. The rate to include for exposing of the Existing Pipes, excavation, laying, jointing, testing, etc. </t>
  </si>
  <si>
    <t>6.1-X993.4</t>
  </si>
  <si>
    <r>
      <t>Exhaust and demolish existing Septic Tanks along the sewer line alignment. The foul water to be disposed in approved existing designated discharge points within the existing sewerage network, identified by the Contractor in liaison with and approved by</t>
    </r>
    <r>
      <rPr>
        <b/>
        <sz val="10"/>
        <rFont val="Arial"/>
        <family val="2"/>
      </rPr>
      <t xml:space="preserve"> Mwanza Urban Water and Sanitation Authority (MWAUWASA)</t>
    </r>
    <r>
      <rPr>
        <sz val="10"/>
        <rFont val="Arial"/>
        <family val="2"/>
      </rPr>
      <t>, and approved by the Engineer. Rate to include for provision of temporary storage of septic water from house holds served by the demolished septic tanks before the sewer connection is completed (Provisional)</t>
    </r>
  </si>
  <si>
    <t>6.1-X993.5</t>
  </si>
  <si>
    <t>BILL No.6.1: CONVENTIONAL GRAVITY SEWERS  (OD 200; TOTAL LENGTH - 7.3KM)</t>
  </si>
  <si>
    <t>Page Total, Page 1 of 9</t>
  </si>
  <si>
    <t>Page Total, Page 2 of 9</t>
  </si>
  <si>
    <t>Page Total, Page 3 of 9</t>
  </si>
  <si>
    <t>Page Total, Page 4 of 9</t>
  </si>
  <si>
    <t>Page Total, Page 5 of 9</t>
  </si>
  <si>
    <t>Page Total, Page 6 of 9</t>
  </si>
  <si>
    <t>Page Total, Page 7 of 9</t>
  </si>
  <si>
    <t>Page Total, Page 9 of 9</t>
  </si>
  <si>
    <t xml:space="preserve">The approximate number of connections to be connected to the Existing and New Conventional Sewers within Nyakato Ward is 350Nr. </t>
  </si>
  <si>
    <t>SECTION 7: INFILL SEWERS AND SEWER CONNECTIONS - IGOGO WARD</t>
  </si>
  <si>
    <t>The Sewer Lines will be laid in areas with numerous active Existing Services, both on the surface and buried; and along busy Streets / Roads in Commercial and Residential Areas.</t>
  </si>
  <si>
    <t>7.1-A260.1</t>
  </si>
  <si>
    <t>7.1-A260.2</t>
  </si>
  <si>
    <t>7.1-A271</t>
  </si>
  <si>
    <t>7.1-A277</t>
  </si>
  <si>
    <t>7.1-A353</t>
  </si>
  <si>
    <t>7.1-A359.1</t>
  </si>
  <si>
    <t>7.1-A359.2</t>
  </si>
  <si>
    <t>7.1-B113</t>
  </si>
  <si>
    <t>7.1-D110</t>
  </si>
  <si>
    <t>7.1-D210.1</t>
  </si>
  <si>
    <t>7.1-D210.2</t>
  </si>
  <si>
    <t>7.1-D220.1</t>
  </si>
  <si>
    <t>7.1-D310</t>
  </si>
  <si>
    <t>7.1-D320</t>
  </si>
  <si>
    <t>7.1-D524</t>
  </si>
  <si>
    <t>7.1-D534</t>
  </si>
  <si>
    <t>7.1-A-I422</t>
  </si>
  <si>
    <t>7.1-A-I712</t>
  </si>
  <si>
    <t>DWC HDPE Sewer, Nominal Bore: 200mm</t>
  </si>
  <si>
    <t>7.1-B-I712</t>
  </si>
  <si>
    <t>7.1-B-I713</t>
  </si>
  <si>
    <t>7.1-B-I714</t>
  </si>
  <si>
    <t>7.1-B-I715</t>
  </si>
  <si>
    <t>7.1-K151</t>
  </si>
  <si>
    <t>7.1-K152</t>
  </si>
  <si>
    <t>7.1-K153</t>
  </si>
  <si>
    <t>7.1-K154</t>
  </si>
  <si>
    <t>7.1-K155</t>
  </si>
  <si>
    <t>7.1-K163</t>
  </si>
  <si>
    <t>7.1-K164</t>
  </si>
  <si>
    <t>7.1-K641</t>
  </si>
  <si>
    <t>7.1-K651</t>
  </si>
  <si>
    <t>7.1-K661</t>
  </si>
  <si>
    <t>7.1-K671</t>
  </si>
  <si>
    <t>7.1-K681.1</t>
  </si>
  <si>
    <t>7.1-K681.2</t>
  </si>
  <si>
    <t>7.1-K731.1</t>
  </si>
  <si>
    <t>7.1-K731.2</t>
  </si>
  <si>
    <t>Extra over road crossing item 7.1-K731.1 above for tunnelling in rock, all classes (provisional)</t>
  </si>
  <si>
    <t>7.1-K731.3</t>
  </si>
  <si>
    <t>7.1-K731.4</t>
  </si>
  <si>
    <t>7.1-K731.5</t>
  </si>
  <si>
    <t>7.1-K741.1</t>
  </si>
  <si>
    <t>7.1-K751</t>
  </si>
  <si>
    <t>7.1-K810</t>
  </si>
  <si>
    <t>7.1-K852</t>
  </si>
  <si>
    <t>7.1-L111.1</t>
  </si>
  <si>
    <t>7.1-L117.1</t>
  </si>
  <si>
    <t>7.1-L117.2</t>
  </si>
  <si>
    <t>7.1-L118</t>
  </si>
  <si>
    <t>7.1-L121.1</t>
  </si>
  <si>
    <t>7.1-L127.1</t>
  </si>
  <si>
    <t>7.1-L127.2</t>
  </si>
  <si>
    <t>7.1-L128</t>
  </si>
  <si>
    <t>7.1-L321</t>
  </si>
  <si>
    <t>7.1-L331</t>
  </si>
  <si>
    <t>7.1-L541.1</t>
  </si>
  <si>
    <t>7.1-L541.2</t>
  </si>
  <si>
    <t>7.1-X990.1</t>
  </si>
  <si>
    <t>7.1-X990.2</t>
  </si>
  <si>
    <t>7.1-X991.1</t>
  </si>
  <si>
    <t>7.1-X991.2</t>
  </si>
  <si>
    <t>7.1-X991.3</t>
  </si>
  <si>
    <t>7.1-X991.4</t>
  </si>
  <si>
    <t>7.1-X991.5</t>
  </si>
  <si>
    <t>BILL No. 7.1: CONVENTIONAL GRAVITY SEWERS  (OD 200; TOTAL LENGTH - 2.6KM)</t>
  </si>
  <si>
    <t>Page Total, Page 1 of 7</t>
  </si>
  <si>
    <t>Page Total, Page 2 of 7</t>
  </si>
  <si>
    <t>Page Total, Page 3 of 7</t>
  </si>
  <si>
    <t>Page Total, Page 4 of 7</t>
  </si>
  <si>
    <t>Page Total, Page 5 of 7</t>
  </si>
  <si>
    <t>Page Total, Page 6 of 7</t>
  </si>
  <si>
    <t>Page Total, Page 7 of 7</t>
  </si>
  <si>
    <t>7.2-A260.1</t>
  </si>
  <si>
    <t>7.2-A260.2</t>
  </si>
  <si>
    <t>7.2-A353</t>
  </si>
  <si>
    <t>7.2-A359.1</t>
  </si>
  <si>
    <t>7.2-A359.2</t>
  </si>
  <si>
    <t>7.2-B112</t>
  </si>
  <si>
    <t>7.2-D110</t>
  </si>
  <si>
    <t>7.2-D210.1</t>
  </si>
  <si>
    <t>7.2-D210.2</t>
  </si>
  <si>
    <t>7.2-D310</t>
  </si>
  <si>
    <t>7.2-D320</t>
  </si>
  <si>
    <t>7.2-D524</t>
  </si>
  <si>
    <t>7.2-A-I71</t>
  </si>
  <si>
    <t>7.2-B-I712</t>
  </si>
  <si>
    <t>7.2-K151</t>
  </si>
  <si>
    <t>7.2-K671</t>
  </si>
  <si>
    <t>7.2-K681</t>
  </si>
  <si>
    <t>7.2-K731.1</t>
  </si>
  <si>
    <t>7.2-K731.2</t>
  </si>
  <si>
    <t>7.2-K741.1</t>
  </si>
  <si>
    <t>7.2-K751</t>
  </si>
  <si>
    <t>7.2-K810</t>
  </si>
  <si>
    <t>7.2-K852</t>
  </si>
  <si>
    <t>7.2-L111.1</t>
  </si>
  <si>
    <t>7.2-L117.1</t>
  </si>
  <si>
    <t>7.2-L117.2</t>
  </si>
  <si>
    <t>7.2-L121.1</t>
  </si>
  <si>
    <t>7.2-L127.1</t>
  </si>
  <si>
    <t>7.2-L127.2</t>
  </si>
  <si>
    <t>7.2-L541.1</t>
  </si>
  <si>
    <t>7.2-X991.1.1</t>
  </si>
  <si>
    <t>7.2-X991.1.2</t>
  </si>
  <si>
    <t>7.2-X991.2.1</t>
  </si>
  <si>
    <t>7.2-X991.2.2</t>
  </si>
  <si>
    <t>7.2-X991.3.1</t>
  </si>
  <si>
    <t>7.2-X991.3.2</t>
  </si>
  <si>
    <t>7.2-X991.4.1</t>
  </si>
  <si>
    <t>7.2-X992.1</t>
  </si>
  <si>
    <t>7.2-X992.2</t>
  </si>
  <si>
    <t>7.2-X993.1</t>
  </si>
  <si>
    <t>7.2-X993.2</t>
  </si>
  <si>
    <t>7.2-X993.3</t>
  </si>
  <si>
    <t>BILL No. 7.2: SIMPLIFIED SEWERS  (OD 110; TOTAL LENGTH - 1.1KM)</t>
  </si>
  <si>
    <t>7.3-A260.1</t>
  </si>
  <si>
    <t>7.3-A277</t>
  </si>
  <si>
    <t>7.3-D524</t>
  </si>
  <si>
    <t>7.3-A-I71</t>
  </si>
  <si>
    <t>7.3-I712.1</t>
  </si>
  <si>
    <t>7.3-I712.2</t>
  </si>
  <si>
    <t>7.3-J621.1</t>
  </si>
  <si>
    <t>7.3-J621.2</t>
  </si>
  <si>
    <t>7.3-J621.3</t>
  </si>
  <si>
    <t>7.3-J621.4</t>
  </si>
  <si>
    <t>Masonry Inspection Chambers with Interceptor</t>
  </si>
  <si>
    <t>7.3-K211.1</t>
  </si>
  <si>
    <t>7.3-K211.2</t>
  </si>
  <si>
    <t>7.3-K211.3</t>
  </si>
  <si>
    <t>7.3-K651</t>
  </si>
  <si>
    <t>7.3-K661</t>
  </si>
  <si>
    <t>7.3-K671</t>
  </si>
  <si>
    <t>7.3-K731.1</t>
  </si>
  <si>
    <t>7.3-K731.2</t>
  </si>
  <si>
    <t>7.3-K741.1</t>
  </si>
  <si>
    <t>7.3-K751</t>
  </si>
  <si>
    <t>7.3-K851</t>
  </si>
  <si>
    <t>7.3-L111.1</t>
  </si>
  <si>
    <t>7.3-L121.1</t>
  </si>
  <si>
    <t>7.3-L541</t>
  </si>
  <si>
    <t>7.3-X991.1</t>
  </si>
  <si>
    <t>7.3-X991.2</t>
  </si>
  <si>
    <t>BILL No. 2.1: CONVENTIONAL GRAVITY SEWERS  (OD 200; TOTAL LENGTH - 2.3KM)</t>
  </si>
  <si>
    <t>BILL No. 4.1: CONVENTIONAL GRAVITY SEWERS  (OD 200; TOTAL LENGTH - 0.5KM)</t>
  </si>
  <si>
    <t>BILL No. 5.1: CONVENTIONAL GRAVITY SEWERS  (OD 200; TOTAL LENGTH - 4.1KM)</t>
  </si>
  <si>
    <t>BILL No. 6.2: HOUSEHOLD CONNECTIONS TO CONVENTIONAL SEWERS (350 NR)</t>
  </si>
  <si>
    <t>6.2-A260.1</t>
  </si>
  <si>
    <t>6.2-A277</t>
  </si>
  <si>
    <t>6.2-D524</t>
  </si>
  <si>
    <t>6.2-A-I71</t>
  </si>
  <si>
    <t>6.2-I712.1</t>
  </si>
  <si>
    <t>6.2-I712.2</t>
  </si>
  <si>
    <t>6.2-J621.1</t>
  </si>
  <si>
    <t>6.2-J621.2</t>
  </si>
  <si>
    <t>6.2-J621.3</t>
  </si>
  <si>
    <t>6.2-J621.4</t>
  </si>
  <si>
    <t>6.2-K211.1</t>
  </si>
  <si>
    <t>6.2-K211.2</t>
  </si>
  <si>
    <t>6.2-K211.3</t>
  </si>
  <si>
    <t>6.2-K651</t>
  </si>
  <si>
    <t>6.2-K661</t>
  </si>
  <si>
    <t>6.2-K671</t>
  </si>
  <si>
    <t>6.2-K731.1</t>
  </si>
  <si>
    <t>6.2-K731.2</t>
  </si>
  <si>
    <t>6.2-K741.1</t>
  </si>
  <si>
    <t>6.2-K751</t>
  </si>
  <si>
    <t>6.2-K851</t>
  </si>
  <si>
    <t>6.2-L111.1</t>
  </si>
  <si>
    <t>6.2-L541</t>
  </si>
  <si>
    <t>6.2-X991.1</t>
  </si>
  <si>
    <t>6.2-X991.2</t>
  </si>
  <si>
    <t>Allow for crossing existing DRAINS and reinstate these after construction of sewer has been completed. Pipe internal diameter n.e. 300mm</t>
  </si>
  <si>
    <t>BILL No. 2.2: HOUSEHOLD CONNECTIONS TO CONVENTIONAL SEWERS (350 NR)</t>
  </si>
  <si>
    <t>2.2-A260.1</t>
  </si>
  <si>
    <t>2.2-A277</t>
  </si>
  <si>
    <t>2.2-D524</t>
  </si>
  <si>
    <t>2.2-A-I71</t>
  </si>
  <si>
    <t>2.2-I712.1</t>
  </si>
  <si>
    <t>2.2-I712.2</t>
  </si>
  <si>
    <t>2.2-J621.1</t>
  </si>
  <si>
    <t>2.2-J621.2</t>
  </si>
  <si>
    <t>2.2-J621.3</t>
  </si>
  <si>
    <t>2.2-J621.4</t>
  </si>
  <si>
    <t>2.2-K211.1</t>
  </si>
  <si>
    <t>2.2-K211.2</t>
  </si>
  <si>
    <t>2.2-K211.3</t>
  </si>
  <si>
    <t>2.2-K651</t>
  </si>
  <si>
    <t>2.2-K661</t>
  </si>
  <si>
    <t>2.2-K671</t>
  </si>
  <si>
    <t>2.2-K731.1</t>
  </si>
  <si>
    <t>2.2-K731.2</t>
  </si>
  <si>
    <t>2.2-K741.1</t>
  </si>
  <si>
    <t>2.2-K751</t>
  </si>
  <si>
    <t>2.2-K851</t>
  </si>
  <si>
    <t>2.2-L111.1</t>
  </si>
  <si>
    <t>2.2-L121.1</t>
  </si>
  <si>
    <t>2.2-L541</t>
  </si>
  <si>
    <t>2.2-X991.1</t>
  </si>
  <si>
    <t>2.2-X991.2</t>
  </si>
  <si>
    <t>BILL No. 4.3: HOUSEHOLD CONNECTIONS TO CONVENTIONAL SEWERS (50 NR)</t>
  </si>
  <si>
    <t>The approximate number of connections to be connected to the Existing and New Conventional Sewers within Pasiansi Ward is 50Nr. Additional 50Nr Connections are to be connected to the Simplified Sewers and their Works are covered in a separate Bill (Bill No. 4.4)</t>
  </si>
  <si>
    <t>4.3-A260.1</t>
  </si>
  <si>
    <t>4.3-A277</t>
  </si>
  <si>
    <t>4.3-D524</t>
  </si>
  <si>
    <t>4.3-A-I71</t>
  </si>
  <si>
    <t>4.3-I712.1</t>
  </si>
  <si>
    <t>4.3-I712.2</t>
  </si>
  <si>
    <t>4.3-J621.1</t>
  </si>
  <si>
    <t>4.3-J621.2</t>
  </si>
  <si>
    <t>4.3-J621.3</t>
  </si>
  <si>
    <t>4.3-J621.4</t>
  </si>
  <si>
    <t>4.3-K211.1</t>
  </si>
  <si>
    <t>4.3-K211.2</t>
  </si>
  <si>
    <t>4.3-K211.3</t>
  </si>
  <si>
    <t>4.3-K651</t>
  </si>
  <si>
    <t>4.3-K661</t>
  </si>
  <si>
    <t>4.3-K671</t>
  </si>
  <si>
    <t>4.3-K731.1</t>
  </si>
  <si>
    <t>4.3-K731.2</t>
  </si>
  <si>
    <t>4.3-K741.1</t>
  </si>
  <si>
    <t>4.3-K751</t>
  </si>
  <si>
    <t>4.3-K851</t>
  </si>
  <si>
    <t>4.3-L111.1</t>
  </si>
  <si>
    <t>4.3-L121.1</t>
  </si>
  <si>
    <t>4.3-L541</t>
  </si>
  <si>
    <t>4.3-X991.1</t>
  </si>
  <si>
    <t>4.3-X991.2</t>
  </si>
  <si>
    <r>
      <t xml:space="preserve">Supply, Transport to Site and Store in a secure place. Rate to include jointing materials, rubber rings, etc. as Applicable. </t>
    </r>
    <r>
      <rPr>
        <i/>
        <u/>
        <sz val="10"/>
        <rFont val="Arial"/>
        <family val="2"/>
      </rPr>
      <t xml:space="preserve">Excavation, laying and jointing is included in 'B' - Pipe Laying </t>
    </r>
  </si>
  <si>
    <t>Supply, Transport to Site and Store. The rate to include jointing
materials, rubber rings, etc.</t>
  </si>
  <si>
    <r>
      <t xml:space="preserve">Supply, Transport to Site and Store in a secure place. </t>
    </r>
    <r>
      <rPr>
        <i/>
        <u/>
        <sz val="10"/>
        <rFont val="Arial"/>
        <family val="2"/>
      </rPr>
      <t xml:space="preserve">Excavation, laying and jointing is included in 'B' - Pipe Laying </t>
    </r>
  </si>
  <si>
    <t>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t>
  </si>
  <si>
    <t>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t>
  </si>
  <si>
    <t>BILL No. 3.4: HOUSEHOLD CONNECTIONS TO SIMPLIFIED SEWERS (100 NR)</t>
  </si>
  <si>
    <t>The approximate number of connections to be connected to the Existing and New Simplified Sewers within Kitangiri Ward is 100Nr. Additional 250Nr Connections are to be connected to the Conventional Sewers and their Works are covered in a separate Bill (Bill No. 3.3)</t>
  </si>
  <si>
    <t>3.4-A260.1</t>
  </si>
  <si>
    <t>3.4-A277</t>
  </si>
  <si>
    <t>3.4-D524</t>
  </si>
  <si>
    <t xml:space="preserve">Supply, Transport to Site and Store. </t>
  </si>
  <si>
    <t xml:space="preserve">HDPE Sewer, Nominal Bore n.e. 200mm </t>
  </si>
  <si>
    <t>3.4-A-I71</t>
  </si>
  <si>
    <t>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t>
  </si>
  <si>
    <t>3.4-I712.1</t>
  </si>
  <si>
    <r>
      <t>Supply, transport to site and store 45</t>
    </r>
    <r>
      <rPr>
        <i/>
        <sz val="10"/>
        <rFont val="Times New Roman"/>
        <family val="1"/>
      </rPr>
      <t xml:space="preserve">⁰ </t>
    </r>
    <r>
      <rPr>
        <i/>
        <sz val="10"/>
        <rFont val="Arial"/>
        <family val="2"/>
      </rPr>
      <t>HDPE Butt-Fusion welded Y-Junctions.</t>
    </r>
  </si>
  <si>
    <t>3.4-J621.1</t>
  </si>
  <si>
    <t>110mm off 110mm outside diameter</t>
  </si>
  <si>
    <r>
      <t>Transport from site store, lay, joint and test 45</t>
    </r>
    <r>
      <rPr>
        <i/>
        <sz val="10"/>
        <rFont val="Times New Roman"/>
        <family val="1"/>
      </rPr>
      <t xml:space="preserve">⁰ </t>
    </r>
    <r>
      <rPr>
        <i/>
        <sz val="10"/>
        <rFont val="Arial"/>
        <family val="2"/>
      </rPr>
      <t>HDPE Butt-Fusion welded Y-Junctions. The Rate to include jointing materials, etc.</t>
    </r>
  </si>
  <si>
    <t>3.4-K211.1</t>
  </si>
  <si>
    <t>3.4-K211.2</t>
  </si>
  <si>
    <t>3.4-K211.3</t>
  </si>
  <si>
    <t>3.4-K671</t>
  </si>
  <si>
    <t>3.4-K681</t>
  </si>
  <si>
    <t>3.4-K731.1</t>
  </si>
  <si>
    <t>3.4-K731.2</t>
  </si>
  <si>
    <t>3.4-K741.1</t>
  </si>
  <si>
    <t>3.4-K751</t>
  </si>
  <si>
    <t>3.4-K851</t>
  </si>
  <si>
    <t>3.4-L111.1</t>
  </si>
  <si>
    <t>3.4-L121.1</t>
  </si>
  <si>
    <t>3.4-L541</t>
  </si>
  <si>
    <t>Bed and haunch Surround Type D (0.189m3/m)</t>
  </si>
  <si>
    <t>3.4-X991.1</t>
  </si>
  <si>
    <t>3.4-X991.2</t>
  </si>
  <si>
    <t>Page Total, Page 1 of 3</t>
  </si>
  <si>
    <t>Page Total, Page 2 of 3</t>
  </si>
  <si>
    <t>Page Total, Page 3 of 3</t>
  </si>
  <si>
    <t>BILL No. 4.4: HOUSEHOLD CONNECTIONS TO SIMPLIFIED SEWERS (50 NR)</t>
  </si>
  <si>
    <t xml:space="preserve">The approximate number of connections to be connected to the Existing and New Simplified Sewers within Pasiansi Ward is 50Nr. Additional 50Nr Connections are to be connected to the Conventional Sewers and their Works are covered in a separate Bill (Bill No. 4.3) </t>
  </si>
  <si>
    <t>4.4-A260.1</t>
  </si>
  <si>
    <t>4.4-A277</t>
  </si>
  <si>
    <t>4.4-D524</t>
  </si>
  <si>
    <t>Supply, Transport to Site and Store.</t>
  </si>
  <si>
    <t>4.4-A-I71</t>
  </si>
  <si>
    <t>4.4-I712.1</t>
  </si>
  <si>
    <t>Supply, transport to site and store 45⁰ HDPE Butt-Fusion welded Y-Junctions.</t>
  </si>
  <si>
    <t>4.4-J621.1</t>
  </si>
  <si>
    <t>Transport from site store, lay, joint and test 45⁰ HDPE Butt-Fusion welded Y-Junctions. The Rate to include jointing materials, etc.</t>
  </si>
  <si>
    <t>4.4-K211.1</t>
  </si>
  <si>
    <t>4.4-K211.2</t>
  </si>
  <si>
    <t>4.4-K211.3</t>
  </si>
  <si>
    <t>4.4-K671</t>
  </si>
  <si>
    <t>4.4-K681</t>
  </si>
  <si>
    <t>4.4-K731.1</t>
  </si>
  <si>
    <t>4.4-K731.2</t>
  </si>
  <si>
    <t>4.4-K741.1</t>
  </si>
  <si>
    <t>4.4-K751</t>
  </si>
  <si>
    <t>4.4-K851</t>
  </si>
  <si>
    <t>4.4-L111.1</t>
  </si>
  <si>
    <t>4.4-L121.1</t>
  </si>
  <si>
    <t>4.4-L541</t>
  </si>
  <si>
    <t>4.4-X991.1</t>
  </si>
  <si>
    <t>4.4-X991.2</t>
  </si>
  <si>
    <t>BILL No. 5.4: HOUSEHOLD CONNECTIONS TO SIMPLIFIED SEWERS (100 NR)</t>
  </si>
  <si>
    <t>The approximate number of connections to be connected to the Existing and New Simplified Sewers within Nyamanoro Ward is 100Nr. Additional 200Nr Connections are to be connected to the Conventional Sewers and their Works are covered in a separate Bill (Bill No. 5.3)</t>
  </si>
  <si>
    <t>5.4-A260.1</t>
  </si>
  <si>
    <t>5.4-A277</t>
  </si>
  <si>
    <t>5.4-D524</t>
  </si>
  <si>
    <t>5.4-A-I71</t>
  </si>
  <si>
    <t>5.4-I712.1</t>
  </si>
  <si>
    <t>5.4-J621.1</t>
  </si>
  <si>
    <t>5.4-K211.1</t>
  </si>
  <si>
    <t>5.4-K211.2</t>
  </si>
  <si>
    <t>5.4-K211.3</t>
  </si>
  <si>
    <t>5.4-K671</t>
  </si>
  <si>
    <t>5.4-K681</t>
  </si>
  <si>
    <t>5.4-K731.1</t>
  </si>
  <si>
    <t>5.4-K731.2</t>
  </si>
  <si>
    <t>5.4-K741.1</t>
  </si>
  <si>
    <t>5.4-K751</t>
  </si>
  <si>
    <t>5.4-K851</t>
  </si>
  <si>
    <t>5.4-L111.1</t>
  </si>
  <si>
    <t>5.4-L121.1</t>
  </si>
  <si>
    <t>5.4-L541</t>
  </si>
  <si>
    <t>5.4-X991.1</t>
  </si>
  <si>
    <t>5.4-X991.2</t>
  </si>
  <si>
    <r>
      <t xml:space="preserve">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 </t>
    </r>
    <r>
      <rPr>
        <i/>
        <u/>
        <sz val="10"/>
        <rFont val="AA"/>
      </rPr>
      <t>Installation of steel pipe sleeve for Trenchless Road Crossing provided in Item No. K731.1.</t>
    </r>
  </si>
  <si>
    <t>The rate quoted shall be deemed  to include excavation and backfilling with selected excavated material, of pipe trenches. Rate to include disposal of surplus material to tips identified by the Contractor in liaison with the Local Authority, transport of material from site store to working areas, laying and jointing of pipes.</t>
  </si>
  <si>
    <t>The rate quoted shall be deemed  to include excavation and backfilling with selected excavated material, of pipe trenches.  The rates shall also  include disposal of surplus material to tips identified by the Contractor in liaison with the County Authority, transport of material from site store to working areas, laying and jointing of pipes.</t>
  </si>
  <si>
    <t xml:space="preserve">The rate quoted shall be deemed  to include excavation and backfilling with selected excavated material, of pipe trenches.  The rates shall also  include disposal of surplus material to tips identified by the Contractor in liaison with the County Authority, transport of material from site store to working areas, laying and jointing of pipes. </t>
  </si>
  <si>
    <r>
      <t xml:space="preserve">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 </t>
    </r>
    <r>
      <rPr>
        <i/>
        <u/>
        <sz val="10"/>
        <rFont val="AA"/>
      </rPr>
      <t>Installation of steel pipe sleeve for Trenchless Road Crossing provided in Item No. K731.1.</t>
    </r>
  </si>
  <si>
    <t>BILL No. 7.4: HOUSEHOLD CONNECTIONS TO SIMPLIFIED SEWERS (100 NR)</t>
  </si>
  <si>
    <t>The approximate number of connections to be connected to the Existing and New Simplified Sewers within Igogo Ward is 100Nr. Additional 50Nr Connections are to be connected to the Conventional Sewers and their Works are covered in a separate Bill (Bill No. 7.3)</t>
  </si>
  <si>
    <t>7.4-A260.1</t>
  </si>
  <si>
    <t>7.4-A277</t>
  </si>
  <si>
    <t>7.4-D524</t>
  </si>
  <si>
    <t>7.4-A-I71</t>
  </si>
  <si>
    <t>7.4-I712.1</t>
  </si>
  <si>
    <t>7.4-J621.1</t>
  </si>
  <si>
    <t>7.4-K211.1</t>
  </si>
  <si>
    <t>7.4-K211.2</t>
  </si>
  <si>
    <t>7.4-K211.3</t>
  </si>
  <si>
    <t>7.4-K671</t>
  </si>
  <si>
    <t>7.4-K681</t>
  </si>
  <si>
    <t>7.4-K731.1</t>
  </si>
  <si>
    <t>7.4-K731.2</t>
  </si>
  <si>
    <t>7.4-K741.1</t>
  </si>
  <si>
    <t>7.4-K751</t>
  </si>
  <si>
    <t>7.4-K851</t>
  </si>
  <si>
    <t>7.4-L111.1</t>
  </si>
  <si>
    <t>7.4-L121.1</t>
  </si>
  <si>
    <t>7.4-L541</t>
  </si>
  <si>
    <t>7.4-X991.1</t>
  </si>
  <si>
    <t>7.4-X991.2</t>
  </si>
  <si>
    <t>5.1-K154</t>
  </si>
  <si>
    <t>5.1-K155</t>
  </si>
  <si>
    <t>200mm dia Pipe in trenches; socket &amp; spigot jointing, depth n.e. 1.5m</t>
  </si>
  <si>
    <t>Section 2: Total Exclusive of VAT Carried to Grand Summary</t>
  </si>
  <si>
    <t>Bill No. 2.2 - Household Connections to Conventional Sewers (350 Nr)</t>
  </si>
  <si>
    <t>Bill No. 2.1 Total (Exclusive of  Value Added Tax - VAT) carried to Section 2 Summary Sheet</t>
  </si>
  <si>
    <t>Bill No. 2.2 Total (Exclusive of  Value Added Tax - VAT) carried to Section 2 Summary Sheet</t>
  </si>
  <si>
    <t>Section 3: Total Exclusive of VAT Carried to Grand Summary</t>
  </si>
  <si>
    <t>Bill No. 3.1 - Conventional Gravity Sewers (OD 200; Total length - 5.4 km)</t>
  </si>
  <si>
    <t>Bill No. 3.2 - Simplified Sewers (OD 110; Total length - 0.4 km)</t>
  </si>
  <si>
    <t>Bill No. 3.3 - Household Connections to Conventional Sewers (250 Nr)</t>
  </si>
  <si>
    <t>Bill No. 3.4 - Household Connections to Simplified Sewers (100 Nr)</t>
  </si>
  <si>
    <t>Bill No. 2.1 - Conventional Gravity Sewers (OD 200; Total length - 2.3 km)</t>
  </si>
  <si>
    <t>Bill No. 3.1 Total (Exclusive of  Value Added Tax - VAT) carried to Section 3 Summary Sheet</t>
  </si>
  <si>
    <t>Bill No. 3.2 Total (Exclusive of  Value Added Tax - VAT) carried to Section 3 Summary Sheet</t>
  </si>
  <si>
    <t>Bill No. 3.3 Total (Exclusive of  Value Added Tax - VAT) carried to Section 3 Summary Sheet</t>
  </si>
  <si>
    <t>Bill No. 3.4 Total (Exclusive of  Value Added Tax - VAT) carried to Section 3 Summary Sheet</t>
  </si>
  <si>
    <t>Bill No. 4.1 Total (Exclusive of  Value Added Tax - VAT) carried to Section 4 Summary Sheet</t>
  </si>
  <si>
    <t>Bill No. 4.2 Total (Exclusive of  Value Added Tax - VAT) carried to Section 4 Summary Sheet</t>
  </si>
  <si>
    <t>Bill No. 4.3 Total (Exclusive of  Value Added Tax - VAT) carried to Section 4 Summary Sheet</t>
  </si>
  <si>
    <t>Bill No. 4.4 Total (Exclusive of  Value Added Tax - VAT) carried to Section 4 Summary Sheet</t>
  </si>
  <si>
    <t>Section 4: Total Exclusive of VAT Carried to Grand Summary</t>
  </si>
  <si>
    <t>Bill No. 4.1 - Conventional Gravity Sewers (OD 200; Total length - 0.5 km)</t>
  </si>
  <si>
    <t>Bill No. 4.2 - Simplified Sewers (OD 110; Total length - 0.3 km)</t>
  </si>
  <si>
    <t>Bill No. 4.3 - Household Connections to Conventional Sewers (50 Nr)</t>
  </si>
  <si>
    <t>Bill No. 4.4 - Household Connections to Simplified Sewers (50 Nr)</t>
  </si>
  <si>
    <t>Section 5: Total Exclusive of VAT Carried to Grand Summary</t>
  </si>
  <si>
    <t>Bill No. 5.1 - Conventional Gravity Sewers (OD 200; Total length - 4.1 km)</t>
  </si>
  <si>
    <t>Bill No. 5.2 - Simplified Sewers (OD 110; Total length - 1.7 km)</t>
  </si>
  <si>
    <t>Bill No. 5.4 - Household Connections to Simplified Sewers (100 Nr)</t>
  </si>
  <si>
    <t>Bill No. 5.1 Total (Exclusive of  Value Added Tax - VAT) carried to Section 5 Summary Sheet</t>
  </si>
  <si>
    <t>Bill No. 5.2 Total (Exclusive of  Value Added Tax - VAT) carried to Section 5 Summary Sheet</t>
  </si>
  <si>
    <t>Bill No. 5.3 Total (Exclusive of  Value Added Tax - VAT) carried to Section 5 Summary Sheet</t>
  </si>
  <si>
    <t>Bill No. 5.4 Total (Exclusive of  Value Added Tax - VAT) carried to Section 5 Summary Sheet</t>
  </si>
  <si>
    <t>Section 6: Total Exclusive of VAT Carried to Grand Summary</t>
  </si>
  <si>
    <t>Bill No. 6.2 - Household Connections to Conventional Sewers (350 Nr)</t>
  </si>
  <si>
    <t>Bill No. 6.1 - Conventional Gravity Sewers (OD 200; Total length - 7.3 km)</t>
  </si>
  <si>
    <t>Section 7: Total Exclusive of VAT Carried to Grand Summary</t>
  </si>
  <si>
    <t>Bill No. 7.1 - Conventional Gravity Sewers (OD 200; Total length - 2.6 km)</t>
  </si>
  <si>
    <t>Bill No. 7.2 - Simplified Sewers (OD 110; Total length - 1.1 km)</t>
  </si>
  <si>
    <t>Bill No. 7.3 - Household Connections to Conventional Sewers (150 Nr)</t>
  </si>
  <si>
    <t>Bill No. 7.4 - Household Connections to Simplified Sewers (100 Nr)</t>
  </si>
  <si>
    <t>Bill No. 6.1 Total (Exclusive of  Value Added Tax - VAT) carried to Section 6 Summary Sheet</t>
  </si>
  <si>
    <t>Bill No. 6.2 Total (Exclusive of  Value Added Tax - VAT) carried to Section 6 Summary Sheet</t>
  </si>
  <si>
    <t>Bill No. 7.1 Total (Exclusive of  Value Added Tax - VAT) carried to Section 7 Summary Sheet</t>
  </si>
  <si>
    <t>Bill No. 7.2 Total (Exclusive of  Value Added Tax - VAT) carried to Section 7 Summary Sheet</t>
  </si>
  <si>
    <t>Bill No. 7.3 Total (Exclusive of  Value Added Tax - VAT) carried to Section 7 Summary Sheet</t>
  </si>
  <si>
    <t>Bill No. 7.4 Total (Exclusive of  Value Added Tax - VAT) carried to Section 7 Summary Sheet</t>
  </si>
  <si>
    <t>GRAND SUMMARY</t>
  </si>
  <si>
    <t>SECTION</t>
  </si>
  <si>
    <t>INFILL SEWERS AND SEWER CONNECTIONS - KIRUMBA WARD</t>
  </si>
  <si>
    <t>INFILL SEWERS AND SEWER CONNECTIONS - KITANGIRI WARD</t>
  </si>
  <si>
    <t>INFILL SEWERS AND SEWER CONNECTIONS - PASIANSI WARD</t>
  </si>
  <si>
    <t>INFILL SEWERS AND SEWER CONNECTIONS - NYAMANORO WARD</t>
  </si>
  <si>
    <t>INFILL SEWERS AND SEWER CONNECTIONS - NYAKATO WARD</t>
  </si>
  <si>
    <t>INFILL SEWERS AND SEWER CONNECTIONS - IGOGO WARD</t>
  </si>
  <si>
    <t>REHABILITATION OF EXISTING SEWERAGE SYSTEM</t>
  </si>
  <si>
    <t>SCHEDULE OF DAYWORKS</t>
  </si>
  <si>
    <t>BILLS TOTAL EXCLUSIVE OF VAT</t>
  </si>
  <si>
    <t>[A]</t>
  </si>
  <si>
    <t>[B]</t>
  </si>
  <si>
    <t>[C]</t>
  </si>
  <si>
    <t>[D]</t>
  </si>
  <si>
    <t>AMOUNT</t>
  </si>
  <si>
    <t>VALUE ADDED TAX (VAT) - 18% OF [C]</t>
  </si>
  <si>
    <t>SECTION 8: REHABILITATION OF EXISTING SEWERAGE SYSTEM</t>
  </si>
  <si>
    <t>BILL 8.1: REHABILITATION OF EXISTING SEWERS</t>
  </si>
  <si>
    <t>ITEM</t>
  </si>
  <si>
    <t>RATE</t>
  </si>
  <si>
    <t>No.</t>
  </si>
  <si>
    <t>TZS</t>
  </si>
  <si>
    <t>NOTES:</t>
  </si>
  <si>
    <t>a)</t>
  </si>
  <si>
    <t>b)</t>
  </si>
  <si>
    <t>The rates quoted by the Contractor shall be deemed to include provision of vehicular access to all construction sites including negotiating with private land owners and paying the necessary charges as required, for the duration of the Contract.</t>
  </si>
  <si>
    <t>c)</t>
  </si>
  <si>
    <t>TEMPORARY WORKS</t>
  </si>
  <si>
    <t>1.1.1</t>
  </si>
  <si>
    <t xml:space="preserve">Allow for temporary works for diversion of traffic during rehabilitation of sewers within road reserves, including sign posts, liaison with Traffic Police Department and Local Authority, construction of diversion roads, etc. all to the satisfaction of the Engineer.  </t>
  </si>
  <si>
    <t>REPLACEMENT/ REALIGNMENT OF PROBLEMATIC SEWERS</t>
  </si>
  <si>
    <t>Testing of Works</t>
  </si>
  <si>
    <t>Allow for water testing of replaced / repaired sections of the Sewers comprising Sewer lines and Manholes as specified.</t>
  </si>
  <si>
    <t>2.1.1</t>
  </si>
  <si>
    <t>2.1.2</t>
  </si>
  <si>
    <t>Sewer pipe dia. n.e 300mm</t>
  </si>
  <si>
    <t xml:space="preserve">Method Related Charges </t>
  </si>
  <si>
    <t>Allow for method related charges for replacement and realignment of problematic sewer, clearing of blocked Sewers and Manholes and rehabilitation works as described in this Bill of Quantities and Specification. These should be indicated below with pricing of each item.</t>
  </si>
  <si>
    <t>2.2.1</t>
  </si>
  <si>
    <t>2.2.2</t>
  </si>
  <si>
    <t>2.2.3</t>
  </si>
  <si>
    <t>2.2.4</t>
  </si>
  <si>
    <t>PAGE TOTAL CARRIED FORWARD TO SECTION COLLECTION SHEET</t>
  </si>
  <si>
    <t>2.3.1</t>
  </si>
  <si>
    <t>2.3.2</t>
  </si>
  <si>
    <t>2.3.3</t>
  </si>
  <si>
    <t>2.3.4</t>
  </si>
  <si>
    <t>2.3.5</t>
  </si>
  <si>
    <t>2.3.6</t>
  </si>
  <si>
    <t>2.3.7</t>
  </si>
  <si>
    <t>Removal of Existing Manholes</t>
  </si>
  <si>
    <t>2.3.8</t>
  </si>
  <si>
    <t>Removal of Existing Sewer Sections</t>
  </si>
  <si>
    <t>2.3.9</t>
  </si>
  <si>
    <t>2.4.1</t>
  </si>
  <si>
    <t>2.4.2</t>
  </si>
  <si>
    <t xml:space="preserve"> Nominal Bore: 300mm with socket &amp; spigot jointing</t>
  </si>
  <si>
    <t>2.5.1.</t>
  </si>
  <si>
    <t>2.5.2</t>
  </si>
  <si>
    <t>2.5.3</t>
  </si>
  <si>
    <t>2.5.4</t>
  </si>
  <si>
    <t>300mm dia DWC HDPE Sewer in trenches with socket and spigot jointing, depth n.e. 1.5m</t>
  </si>
  <si>
    <t>2.5.5</t>
  </si>
  <si>
    <t>2.5.6</t>
  </si>
  <si>
    <t>PIPEWORK MANHOLES AND PIPEWORK ANCILLARIES</t>
  </si>
  <si>
    <t>2.6.1</t>
  </si>
  <si>
    <t>Manhole depth n.e. 1.5m</t>
  </si>
  <si>
    <t>2.6.2</t>
  </si>
  <si>
    <t>2.6.3</t>
  </si>
  <si>
    <t>2.7.1</t>
  </si>
  <si>
    <t>2.7.2</t>
  </si>
  <si>
    <t>2.7.3</t>
  </si>
  <si>
    <t>2.8.1</t>
  </si>
  <si>
    <t>2.8.2</t>
  </si>
  <si>
    <t>2.8.3</t>
  </si>
  <si>
    <t>2.8.4</t>
  </si>
  <si>
    <t>SUPPORTS AND PROTECTION, ANCILLARIES TO LAYING AND EXCAVATION</t>
  </si>
  <si>
    <t>2.9.1</t>
  </si>
  <si>
    <t>2.9.4</t>
  </si>
  <si>
    <t>2.9.5</t>
  </si>
  <si>
    <t>2.9.6</t>
  </si>
  <si>
    <t>2.10.1</t>
  </si>
  <si>
    <t>2.10.4</t>
  </si>
  <si>
    <t>2.10.5</t>
  </si>
  <si>
    <t>2.10.6</t>
  </si>
  <si>
    <t>Pipeline nominal bore n.e. 300mm</t>
  </si>
  <si>
    <t>2.11.1</t>
  </si>
  <si>
    <t>2.11.2</t>
  </si>
  <si>
    <t>Mass Concrete Class 15/20 in 150mm Thick Beds, Haunches and Surrounds, Pipe Nominal bore n.e 300mm</t>
  </si>
  <si>
    <t>2.12.1</t>
  </si>
  <si>
    <r>
      <t>Bed and haunch Surround Type C (0.297m</t>
    </r>
    <r>
      <rPr>
        <vertAlign val="superscript"/>
        <sz val="10"/>
        <rFont val="Arial"/>
        <family val="2"/>
      </rPr>
      <t>3</t>
    </r>
    <r>
      <rPr>
        <sz val="10"/>
        <rFont val="Arial"/>
        <family val="2"/>
      </rPr>
      <t>/m)</t>
    </r>
  </si>
  <si>
    <t>SLOPE AND SURFACE PROTECTION WORKS</t>
  </si>
  <si>
    <t>Rock Filled Gabion (Provisional)</t>
  </si>
  <si>
    <t>2.13.1</t>
  </si>
  <si>
    <t>2.13.2</t>
  </si>
  <si>
    <t>2.13.3</t>
  </si>
  <si>
    <t>2.13.4</t>
  </si>
  <si>
    <t>2.14.1</t>
  </si>
  <si>
    <t>REHABILITATION WORKS FOR DAMAGED SEWER SECTIONS</t>
  </si>
  <si>
    <t>3.1.1</t>
  </si>
  <si>
    <t>3.1.2</t>
  </si>
  <si>
    <t>3.1.3</t>
  </si>
  <si>
    <t>3.1.4</t>
  </si>
  <si>
    <t>Construction of New Manholes (Missing or Damaged Manholes)</t>
  </si>
  <si>
    <t>3.2.1</t>
  </si>
  <si>
    <t xml:space="preserve">Manhole depth n.e 1.5m </t>
  </si>
  <si>
    <t>3.2.2</t>
  </si>
  <si>
    <t>3.2.3</t>
  </si>
  <si>
    <t>3.3.1</t>
  </si>
  <si>
    <t xml:space="preserve">Manhole Access Cover  Frames </t>
  </si>
  <si>
    <t>3.3.2</t>
  </si>
  <si>
    <t xml:space="preserve">Manhole Access Covers </t>
  </si>
  <si>
    <t>3.3.3</t>
  </si>
  <si>
    <t>Manhole Cover Slabs</t>
  </si>
  <si>
    <t>3.3.4</t>
  </si>
  <si>
    <t>3.3.5</t>
  </si>
  <si>
    <t>3.3.6</t>
  </si>
  <si>
    <t>Benching in Manholes</t>
  </si>
  <si>
    <t>3.3.7</t>
  </si>
  <si>
    <t>Repair of Existing Manholes</t>
  </si>
  <si>
    <t>3.3.8</t>
  </si>
  <si>
    <t>Allow for minor repair work on existing manholes e.g. repair of cracks on manhole rings, cover slabs, concrete haunching on manhole frames, backfilling of exposed sections of manholes, internal sulphate resistant plastering, etc. as directed by the Engineer. (Provisional)</t>
  </si>
  <si>
    <t>Buried Manholes</t>
  </si>
  <si>
    <t>3.4.1</t>
  </si>
  <si>
    <t>3.4.2</t>
  </si>
  <si>
    <t>3.4.3</t>
  </si>
  <si>
    <t>3.4.4</t>
  </si>
  <si>
    <t>Desilting and Desludging Fully Blocked  Manholes</t>
  </si>
  <si>
    <t>3.5.1</t>
  </si>
  <si>
    <t>3.6.1</t>
  </si>
  <si>
    <t>3.7.1</t>
  </si>
  <si>
    <t>Connection of Existing Sewers and Manholes to Reconstructed / Rehabilitated Sewers and Manholes</t>
  </si>
  <si>
    <t>Provide heavy duty fibre-reinforced plastic Manhole Cover and set over existing Manholes as directed by the Engineer.</t>
  </si>
  <si>
    <t>Provide all materials and form half round benching of diameters varying from 200mm to 300mm, in Existing Manholes of diameters n.e 1200mm and nominal pipe dia n.e. 300mm.  Contractor's rate to include dealing with sewage flow. (Provisional)</t>
  </si>
  <si>
    <t>Provide all materials and raise existing precast reinforced concrete Manholes of wall thickness n.e 150mm and internal diameter n.e 1200mm, which are below ground level by a height n.e 300mm. Contractor's rate to include all shuttering, sealing of joints, dealing with sewage flow etc.</t>
  </si>
  <si>
    <t xml:space="preserve">Ditto but Manhole height to be raised by height n.e 800mm. </t>
  </si>
  <si>
    <t>Bill No. 8.1 Total (Exclusive of  Value Added Tax - VAT) carried to Section 8 Summary Sheet</t>
  </si>
  <si>
    <t>Section 8: Total Exclusive of VAT Carried to Grand Summary</t>
  </si>
  <si>
    <t>Bill No. 8.1 - Rehabilitation of Existing Sewers</t>
  </si>
  <si>
    <t>This Bill is Provisional and can be deleted by the Employer.  The Bidder should consider that deletion of Bill No. 8.1 should have no effect on rates of Works in other Bills of Quantities.</t>
  </si>
  <si>
    <t>The Works under this Bill of Quantities involve working on the Existing Sewers which are active and in areas where Storm Water Drains are not well maintained.</t>
  </si>
  <si>
    <t>Provide all tools and materials and connect the rehabilitated / realigned sections to the Existing Sewers. Rate to include requisite fittings, breaking of existing Manholes, dealing with sewage flow, boxing out and sealing of Manholes, etc. all to the satisfaction of the Engineer. Nominal bore n.e 300mm</t>
  </si>
  <si>
    <t>Allow for method related charges for replacement and realignment of problematic sewer, clearing of blocked Sewers and Manholes and Rehabilitation Works as described in this Bill of Quantities and Specification. These should be indicated below with pricing of each item.</t>
  </si>
  <si>
    <t>Replacement and Repair of Damaged / Missing Manhole Sections</t>
  </si>
  <si>
    <t>NOTES</t>
  </si>
  <si>
    <t>INLET WORKS</t>
  </si>
  <si>
    <t>Flow Meters</t>
  </si>
  <si>
    <t xml:space="preserve">Nr </t>
  </si>
  <si>
    <t>Facultative Ponds (4Nr)</t>
  </si>
  <si>
    <t>Maturation Ponds (6Nr)</t>
  </si>
  <si>
    <t>MISCELLANEOUS</t>
  </si>
  <si>
    <t>Provide  and lay 600 x 600 x 50mm thick Precast Concrete Paving Slabs laid and bedded around the Ponds.</t>
  </si>
  <si>
    <t>PS</t>
  </si>
  <si>
    <t>Bill No. 8.2 - Rehabilitation of Existing Sewage Pumping Stations (3Nr)</t>
  </si>
  <si>
    <t>P.C</t>
  </si>
  <si>
    <t>%</t>
  </si>
  <si>
    <t>Page Total, Page 1 of 2</t>
  </si>
  <si>
    <t>Page Total, Page 2 of 2</t>
  </si>
  <si>
    <t>iii)</t>
  </si>
  <si>
    <t>PRELIMINARIES AND GENERAL</t>
  </si>
  <si>
    <t>SECTION 10: SCHEDULE OF DAYWORKS</t>
  </si>
  <si>
    <t>BILL 10: SCHEDULE OF DAYWORKS</t>
  </si>
  <si>
    <t>LABOUR</t>
  </si>
  <si>
    <t>Unskilled Labourer</t>
  </si>
  <si>
    <t>Hrs</t>
  </si>
  <si>
    <t>Timberman</t>
  </si>
  <si>
    <t>Stone Mason</t>
  </si>
  <si>
    <t>Carpenter</t>
  </si>
  <si>
    <t>Concreter</t>
  </si>
  <si>
    <t>Blaster (Certified)</t>
  </si>
  <si>
    <t>Pipelayer</t>
  </si>
  <si>
    <t>Painter</t>
  </si>
  <si>
    <t>Surveyor</t>
  </si>
  <si>
    <t>Foreman</t>
  </si>
  <si>
    <t>Watchman (including use of firewood, lights, day, night, Sunday and Public Holiday watching)</t>
  </si>
  <si>
    <t>PLANT</t>
  </si>
  <si>
    <t>The rates inserted herein should include for all operational and maintenance costs, fuel, oil, grease, operators, turnboys, supervision, overhead and profits.  Only the time actually employed on works will be paid for and the rates should include for idle, travelling and overtime.</t>
  </si>
  <si>
    <r>
      <t>Compressor complete (3.0 m</t>
    </r>
    <r>
      <rPr>
        <vertAlign val="superscript"/>
        <sz val="10"/>
        <rFont val="Arial"/>
        <family val="2"/>
      </rPr>
      <t>3</t>
    </r>
    <r>
      <rPr>
        <sz val="10"/>
        <rFont val="Arial"/>
        <family val="2"/>
      </rPr>
      <t>/minute)</t>
    </r>
  </si>
  <si>
    <r>
      <t>Compressor complete (6.0 m</t>
    </r>
    <r>
      <rPr>
        <vertAlign val="superscript"/>
        <sz val="10"/>
        <rFont val="Arial"/>
        <family val="2"/>
      </rPr>
      <t>3</t>
    </r>
    <r>
      <rPr>
        <sz val="10"/>
        <rFont val="Arial"/>
        <family val="2"/>
      </rPr>
      <t>/minute)</t>
    </r>
  </si>
  <si>
    <t>Pneumatic Pick</t>
  </si>
  <si>
    <t>D4 Tractor</t>
  </si>
  <si>
    <t>D8 Tractor</t>
  </si>
  <si>
    <t>Concrete Vibrator (Petrol or Diesel)</t>
  </si>
  <si>
    <t>Concrete Mixer 14/10 (including batch weighing gear and drag feed shovel)</t>
  </si>
  <si>
    <t>-Ditto- but 7/5</t>
  </si>
  <si>
    <r>
      <t>Dumper 0.38 m</t>
    </r>
    <r>
      <rPr>
        <vertAlign val="superscript"/>
        <sz val="10"/>
        <rFont val="Arial"/>
        <family val="2"/>
      </rPr>
      <t>3</t>
    </r>
  </si>
  <si>
    <r>
      <t>Dumper 0.76 m</t>
    </r>
    <r>
      <rPr>
        <vertAlign val="superscript"/>
        <sz val="10"/>
        <rFont val="Arial"/>
        <family val="2"/>
      </rPr>
      <t>3</t>
    </r>
  </si>
  <si>
    <t>5 Tonne Lorry (Tipper)</t>
  </si>
  <si>
    <t>7 Tonne Lorry (Tipper)</t>
  </si>
  <si>
    <t>Portable water pump 50mm diameter (inclusive of hoses, couplings, etc.)</t>
  </si>
  <si>
    <t>Oxy-Acetylene cutting and welding set including oxygen and acetylene</t>
  </si>
  <si>
    <t>Electric welding set including electrodes</t>
  </si>
  <si>
    <t>MATERIALS</t>
  </si>
  <si>
    <t>All materials are to comply with the specifications.  The rates inserted herein are to include for delivery to site, storage, handling, overheads and profits.</t>
  </si>
  <si>
    <t>Ordinary Portland Cement</t>
  </si>
  <si>
    <t>Tonne</t>
  </si>
  <si>
    <t>Mild Steel (any size from 6mm to 25mm dia.)</t>
  </si>
  <si>
    <t>Kg</t>
  </si>
  <si>
    <t>High Tensile Steel (any size from 8mm to 25mm dia.)</t>
  </si>
  <si>
    <t>Fine Aggregate for Concrete</t>
  </si>
  <si>
    <t>Coarse Aggregate for Concrete</t>
  </si>
  <si>
    <t>Murram</t>
  </si>
  <si>
    <t>Concrete Block Type 'A'</t>
  </si>
  <si>
    <t>Concrete Block Type 'B'</t>
  </si>
  <si>
    <t>225mm dia. Concrete Ogee Pipe</t>
  </si>
  <si>
    <t>300mm dia. Concrete Ogee Pipe</t>
  </si>
  <si>
    <t>Concrete Class 15/20</t>
  </si>
  <si>
    <t>Concrete Class 20/20</t>
  </si>
  <si>
    <t>Concrete Class 25/20</t>
  </si>
  <si>
    <t>Heavy Duty Cast Iron Manhole Covers</t>
  </si>
  <si>
    <t>Execution of Works in such conditions are deemed to be included in the Contractor's Rates except where otherwise provided for in the Bills of Quantities. The Contractor will be required to submit Method Statement for execution of Works in these specific conditions for approval prior to execution of the Works. These include, but are not limited to the following;
i)   No blasting will be permitted
ii)  The Contractor to maintain uninterrupted continuity of Water Supply and Sewage Flow in the existing Pipelines
iii) Pedestrians and Vehicular access to individual Shops / Plots, Houses, etc. to be maintained at all times. Where necessary, alternative temporary access to be provided
iv)  Safety hoarding, lighting, bands, warning signs, etc. to be maintained at all times.
v) The Contractor is to carry out pilot trenching to determine the location of buried existing services.
vi)   Uninterrupted smooth flow of traffic to be ensured at all times, with adequate signage. Contractor to facilitate for traffic control during execution of works along roads or at road crossings.</t>
  </si>
  <si>
    <t>Allow for demolition and removal of Existing Manholes including all debris and carting away to tips identified by the Contractor in liaison with Local Authority. Depth n.e 2m (Provisional)</t>
  </si>
  <si>
    <t>Allow for excavation and removal of Existing Sewers including all debris, cover etc. and cart away to tips identified by the contractor in liaison with Local Authority. Depth n.e 2m (Provisional)</t>
  </si>
  <si>
    <t>Allow for crossing existing FENCES (chain link, barbed wire etc.), and reinstatement to original state. Nominal pipe bore n.e. 300mm</t>
  </si>
  <si>
    <t>2.15.1</t>
  </si>
  <si>
    <t>Provide all equipment &amp; tools, expose and remove damaged components of Existing Manholes. Rate to include carting away and disposal to approved tips identified by the Contractor in liaison with Local Authorities.</t>
  </si>
  <si>
    <t>Provide and fix heavy duty fibre-reinforced Manhole Access Cover Frame and set over Manhole cover slabs as directed by the Engineer.</t>
  </si>
  <si>
    <t>Provide all materials, construct and place precast reinforced concrete manhole cover slab,150mm thick, diameter n.e 2m and access cover box-out. Contractor's rate to include for preparation of manhole walls to receive the slab, minor repair works on manhole walls, etc.</t>
  </si>
  <si>
    <t>Provide all materials, excavate over, expose and open buried Existing Manholes and reinstatement after completion of remedial Works. Contractor to take necessary precaution to protect Existing Manhole slabs, covers and frames against damage and to reinstall after the requisite repair is completed.</t>
  </si>
  <si>
    <t>3.6.2</t>
  </si>
  <si>
    <t>Ditto but Sewer diameter 200 - 400mm.</t>
  </si>
  <si>
    <t>The rates for Plant shall be rates for working time only and maintenance, fuel, oil and operator's charges.</t>
  </si>
  <si>
    <t>The rates inserted in this Schedule are to cover all establishment charges, insurances, holidays with pay, use and sharpening of all tools, supply of water, scaffolding, plant, hoisting gear etc., travelling and all other charges, overheads and profit.</t>
  </si>
  <si>
    <t>The whole of this Bill No. 10 is Provisional.</t>
  </si>
  <si>
    <t>Shuttering Timber</t>
  </si>
  <si>
    <t>Timbering for Trenches</t>
  </si>
  <si>
    <t>SECTION 1:PRELIMINARIES AND GENERAL</t>
  </si>
  <si>
    <t>BILL No. 1: PRELIMINARIES AND GENERAL</t>
  </si>
  <si>
    <t>Contractual Requirements</t>
  </si>
  <si>
    <t>Allow for provision of Performance Security in accordance with Clause 4.2 of Section VIII, General Conditions, of the Standard Bidding Document for Procurement of Works</t>
  </si>
  <si>
    <t>Allow for provision of Insurance against Injury to Persons and Damage to Property in accordance with Clause 18.3 of Section VIII, General Conditions,  of the Standard Bidding Document for Procurement of Works</t>
  </si>
  <si>
    <t>Special Requirements</t>
  </si>
  <si>
    <r>
      <rPr>
        <b/>
        <sz val="10"/>
        <rFont val="Arial"/>
        <family val="2"/>
      </rPr>
      <t>Contractor's Camp and Storage Yard</t>
    </r>
    <r>
      <rPr>
        <sz val="10"/>
        <rFont val="Arial"/>
        <family val="2"/>
      </rPr>
      <t xml:space="preserve">: Allow for establishment of the Contractor's Camp(s), Offices, Storage Yard and other facilities including mobilization, demobilization and removal on Completion.  Include for all equipment, temporary measures, machines, tools, materials, facilities for workers, potable water, sanitation facilities and electricity supply, etc. all as specified for execution of the Works, for the entire Contract Period. 
</t>
    </r>
    <r>
      <rPr>
        <b/>
        <sz val="10"/>
        <rFont val="Arial"/>
        <family val="2"/>
      </rPr>
      <t xml:space="preserve">Note:  The Employer has no available land to offer for Contractor's Camp, storage of materials and preparation of concrete etc. </t>
    </r>
    <r>
      <rPr>
        <sz val="10"/>
        <rFont val="Arial"/>
        <family val="2"/>
      </rPr>
      <t xml:space="preserve"> 
Identification and procurement of suitable area of land for Contractor's Camp whether rented or purchased is the responsibility of the Contractor.  </t>
    </r>
    <r>
      <rPr>
        <b/>
        <u/>
        <sz val="10"/>
        <rFont val="Arial"/>
        <family val="2"/>
      </rPr>
      <t>Details of proposed land where the Contractor will establish their camp(s) to be submitted with the Bid.</t>
    </r>
  </si>
  <si>
    <t>km</t>
  </si>
  <si>
    <t>Sign Boards</t>
  </si>
  <si>
    <t>PAGE TOTAL CARRIED TO BILL COLLECTION SHEET</t>
  </si>
  <si>
    <t>Setting Out and Survey Work</t>
  </si>
  <si>
    <t>Office for the Senior Resident Engineer</t>
  </si>
  <si>
    <t>Equipment for the Senior Resident Engineer's Offices</t>
  </si>
  <si>
    <t>Add …….% for profit, administration, attendance upon, overheads, etc. for Item 3.4 above.</t>
  </si>
  <si>
    <t>month</t>
  </si>
  <si>
    <t>Senior Resident Engineer's Staff</t>
  </si>
  <si>
    <t>Vehicles</t>
  </si>
  <si>
    <t>P.C.</t>
  </si>
  <si>
    <t>Add …….% for profit, administration, attendance upon, overheads, etc. for Items 3.11 to 3.14 above.</t>
  </si>
  <si>
    <t>Communications</t>
  </si>
  <si>
    <t>Add …….% for profit, administration, attendance upon, overheads, etc. for Item 3.20 above.</t>
  </si>
  <si>
    <t>Employers Counterpart Staff Costs</t>
  </si>
  <si>
    <t>Add …….% for profit, administration, attendance upon, overheads, etc. for Item 3.22 above.</t>
  </si>
  <si>
    <t>Other Costs</t>
  </si>
  <si>
    <t>Add …….% for profit, administration, attendance upon, overheads, etc. for Item 4.1 above.</t>
  </si>
  <si>
    <t>Add …….% for profit, administration, attendance upon, overheads, etc. for Item 4.3 above.</t>
  </si>
  <si>
    <t>Environmental, Social, health and Safety Requirements</t>
  </si>
  <si>
    <t>Other Works, Obligations</t>
  </si>
  <si>
    <t>PAGE TOTAL CARRIED FORWARD TO BILL COLLECTION SHEET</t>
  </si>
  <si>
    <t xml:space="preserve">P.C. Sum of TZS. 90,842,000/- for supply of 1Nr. 4WD Double-Cab Pick-up Vehicles to be used by the Resident Engineer and his staff, including registration, inspection, etc.  The vehicle to revert to the Employer after completion of Contract.  Minimum specifications include but not limited to the following:
</t>
  </si>
  <si>
    <t xml:space="preserve">P.C. Sum of TZS 4,927,750/- for provision of Comprehensive Insurance Cover for the Project Vehicles above for a period of 2 years up to the end of the Defects Liability Period. 
</t>
  </si>
  <si>
    <t>P.C. Sum of TZS. 17,140,000/- for Running and Maintaining the Project Vehicles procured under the items above including costs of transfer to the Employer at the end of Contract.</t>
  </si>
  <si>
    <t>P.C. Sum of TZS. 3,428,000/- for provision of  temporary Project Supervision Vehicles whilst the vehicles under the Contract are being procured, including cost of vehicle hire, fuels, lubricants, servicing, and any other related running costs.</t>
  </si>
  <si>
    <t xml:space="preserve">Allow a P.C. Sum of TZS. 20,568,000 for provision of 1Nr. fully furnished Rental Accommodation for the use of the  Resident Engineer asper clause 101(d) of the Specifications, including day &amp; night security, House Cleaner, Crockery, Electricity, Water Supply, Beddings etc. All to the satisfaction of the Engineer. </t>
  </si>
  <si>
    <t>Allow a P.C. Sum of TZS. 10,284,000 for provision of 1Nr. fully furnished Accommodation for the use of Inspectors of Works as per Clause 101(d) of the Specifications.</t>
  </si>
  <si>
    <t>P.C. Sum of TZS 1,714,000 for  provision of communication facilities and services (telephone, email, fax, postal, courier services, etc.) for the Project / Site Offices and the Supervision Staff.</t>
  </si>
  <si>
    <t>P.C. Sum of TZS. 8,570,000/- to cover costs of the Employer's Counterpart Staff assigned to the Project including transport, communication, allowances, etc.</t>
  </si>
  <si>
    <t xml:space="preserve">Allow a  Provisional Sum of TZS. 17,140,000 for carrying out  cadastral survey by licenced Surveyor, wayleave acquisition, etc. including obtaining approval by Director of Surveys and issuance of Title Deeds at various Project sites, or for any requisite Engineering Survey, as directed by the Engineer. </t>
  </si>
  <si>
    <t>P.C. Sum of TZS. 17,140,000/- for Payments demanded by the Authorities for re-location of existing services, Road and Railway crossings, etc., including any statutory levies to relevant Authorities.  Liaison with the relevant Authorities shall be the responsibility of the Contractor for the timely execution of the Works.</t>
  </si>
  <si>
    <t>Provisional Sum of TZS. 8,570,000/- to be used as directed by the Employer / Engineer.</t>
  </si>
  <si>
    <t>Provide and erect sign boards at sites indicated by the Engineer and in accordance with the Conditions of Contract. Details of the sign Board are shown on the standard drawings</t>
  </si>
  <si>
    <t>The rates for Materials are to cover transportation to site, storage, handling, contractor's overheads and profit.</t>
  </si>
  <si>
    <t>These rates will be used in assessing the cost of any extra Work ordered by the Engineer for execution on Daywork basis.  In case any rate is found to be grossly in excess of prevailing market rates, the Engineer shall use the market rate.</t>
  </si>
  <si>
    <t>If any of the items in this Schedule is not priced by the Contractor, then it will be deemed that the cost of execution of such Works is covered under other priced items.</t>
  </si>
  <si>
    <t>The rates inserted herein should include for all costs such as insurance, travelling time, overtime, accommodation, use and maintenance of small tools of trade, supervision, overheads and profit. Only time engaged upon work will be paid for.</t>
  </si>
  <si>
    <t>All claims made by Contractor for Day and Hour Work must be supported by certified and written order from the Engineer.</t>
  </si>
  <si>
    <t>Diversion of sewage for continued operation</t>
  </si>
  <si>
    <t>Specialized Equipment including pumps, exhausters, etc.</t>
  </si>
  <si>
    <t>Dealing with groundwater, seepage, run-off, etc.</t>
  </si>
  <si>
    <t>Allow for any other method related charges required (specify)</t>
  </si>
  <si>
    <t>i. …........................................................................................</t>
  </si>
  <si>
    <t>ii. ….......................................................................................</t>
  </si>
  <si>
    <t>Cleaning / Flushing of Existing Sewers and Manholes</t>
  </si>
  <si>
    <t>Supply Battery Powered Ultrasonic Flow Meter complete with accessories as specified including Minimum Battery Life of 6 Years. Rate to include Data Logger / Recorder and Display Unit.</t>
  </si>
  <si>
    <t>Install above Reinforced Plastic Hand Stops at the Flow Splitting Chamber in the Facultative Ponds.</t>
  </si>
  <si>
    <t>Provide all tools and equipment and dewater the Sludge Drying Beds prior to placing of new Filter Media.</t>
  </si>
  <si>
    <t>Supply, transport to site and place approved Filter Media of clean graded gravel dia 10 - 30 mm in the Sludge Drying Beds to the satisfaction of the Engineer.</t>
  </si>
  <si>
    <t>Allow a Provisional Sum of TZS. 4,000,000 to be used for any other Rehabilitation Works or items that may be required within Ilemela Waste Water Treatment Works as directed by the Engineer.</t>
  </si>
  <si>
    <t>• Tank Suction/delivery pipe of diameter 100 mm</t>
  </si>
  <si>
    <t xml:space="preserve">• High Pressure Jetting System installed with High-pressure Piston Pump, jetting power max.170 bar at 325 litres/min, 106 kW drive power and pressure line with fittings of DN 25.
</t>
  </si>
  <si>
    <t xml:space="preserve">• Hydraulic System with Hydro Gear Pump, operating pressure of 150 bar and 9kW drive power 
</t>
  </si>
  <si>
    <t xml:space="preserve">Personal Protective Equipment </t>
  </si>
  <si>
    <t>a). Hard Hat to provide head protection</t>
  </si>
  <si>
    <t>c). Hand Protection Devices for hands against hazards such as chemicals or abrasion e.g. gloves made from rubber latex, etc.</t>
  </si>
  <si>
    <t>f). Basic First Aid Kits</t>
  </si>
  <si>
    <t>Operation and Maintenance Tools</t>
  </si>
  <si>
    <t xml:space="preserve">Rakes  complete with wooden handles </t>
  </si>
  <si>
    <t xml:space="preserve">Mattocks complete with wooden handles </t>
  </si>
  <si>
    <t xml:space="preserve">Fork Jembes complete with wooden handles </t>
  </si>
  <si>
    <t>Steel Files</t>
  </si>
  <si>
    <t xml:space="preserve">Pangas complete with wooden handles </t>
  </si>
  <si>
    <t>Hard Brooms with handles</t>
  </si>
  <si>
    <t>Stiff Scrubbing Brooms</t>
  </si>
  <si>
    <t xml:space="preserve">Shovels complete with wooden handles </t>
  </si>
  <si>
    <t xml:space="preserve">Axe complete with wooden handles </t>
  </si>
  <si>
    <t xml:space="preserve">Grass Slashers complete with wooden handles </t>
  </si>
  <si>
    <t>Wheel Barrows with pneumatic wheels, minimum capacity 65litres</t>
  </si>
  <si>
    <t>Heavy Duty Steel Hacksaw Frame, adjustable frame locks on 10" and 12" blades with comfortable rubberized grip</t>
  </si>
  <si>
    <t>Hacksaw Blades - 10" long</t>
  </si>
  <si>
    <t>Hacksaw Blades - 12" long</t>
  </si>
  <si>
    <t>Angle Grinder complete with spindle lock, safety switch &amp; side handle</t>
  </si>
  <si>
    <t>200mm diameter Plugs</t>
  </si>
  <si>
    <t>300mm diameter Plugs</t>
  </si>
  <si>
    <t xml:space="preserve">Self-priming Drainage/Water Pump, capacity 670l/min, head 32m </t>
  </si>
  <si>
    <t xml:space="preserve">2mts x 10mm thick Drain Rod with Socket and Locking Nut </t>
  </si>
  <si>
    <t>Special Metal faced Handling Gloves</t>
  </si>
  <si>
    <t>Gas Detectors</t>
  </si>
  <si>
    <t>Road Warning Lamps</t>
  </si>
  <si>
    <t xml:space="preserve">30m long of 20mm dia Flexible Hose rubber pipe </t>
  </si>
  <si>
    <t>Diamond Shaped Spearhead (10mm rods)</t>
  </si>
  <si>
    <t>Jointed Scraper for 10mm rod</t>
  </si>
  <si>
    <t>Retrieving Tool 10mm rod</t>
  </si>
  <si>
    <t>Rotating Handle 10mm rod</t>
  </si>
  <si>
    <t>Locking Spanner (Heavy Duty)</t>
  </si>
  <si>
    <t>Silt Breaker</t>
  </si>
  <si>
    <t>Crown Root Cutter</t>
  </si>
  <si>
    <t xml:space="preserve">• Inbuilt fuel tank (min tank capacity 20L) </t>
  </si>
  <si>
    <t>• Overload circuit breaker</t>
  </si>
  <si>
    <t>• 17 hrs minimum running time on full tank</t>
  </si>
  <si>
    <t xml:space="preserve">• Electric starter
</t>
  </si>
  <si>
    <t xml:space="preserve">• Fold down handles </t>
  </si>
  <si>
    <t>• Pneumatic tyred wheels for easy mobility and quiet running (72db at 7m) or an approved equivalent.</t>
  </si>
  <si>
    <t>• Include 50m electric cable and sockets.</t>
  </si>
  <si>
    <t>Steel Fuel Jerry Can, 10L carrying capacity; complete with positive locking cap with rubber seal and fixed spout.</t>
  </si>
  <si>
    <t>110V Heavy Duty Inspection Lamp complete with glass protector and practical fitted hook. Include 50m electric cable and sockets.</t>
  </si>
  <si>
    <t xml:space="preserve">Rubberized Flashlight / Torch. Minimum specification to include  the following;                                                                                                                                                                                        </t>
  </si>
  <si>
    <t xml:space="preserve">•Suitable for all weather conditions( resistant to moisture/dust)     </t>
  </si>
  <si>
    <t>• 3 high-luminance LED diodes for strong beam of light and long life</t>
  </si>
  <si>
    <t>• Afterglow: 10 m</t>
  </si>
  <si>
    <t xml:space="preserve">• Power supply of 3.5V, 3 x D (R20),  </t>
  </si>
  <si>
    <t xml:space="preserve">• Diode lifetime of up to100,000 h, Lightening duration (continuous): with LR20 - 90 h  </t>
  </si>
  <si>
    <t xml:space="preserve">• Lightening duration (continuous) with LR20 - 90 h  </t>
  </si>
  <si>
    <t>Page Total, Page  3 of 3</t>
  </si>
  <si>
    <t>b). Eye Protection Devices to protect body from chemical or dust exposure e.g. Safety Glasses, Goggles, Face Shield, etc.</t>
  </si>
  <si>
    <t>d). Breathing Safety Devices such as respirators, Half-face or full-face air purifier respirator with cartridge, dust masks or self-contained breathing apparatus (SCBA), etc.</t>
  </si>
  <si>
    <t>• Luminous flux: 15 m</t>
  </si>
  <si>
    <t xml:space="preserve">• 1-Year Comprehensive Insurance Cover for each Unit.
</t>
  </si>
  <si>
    <t>• Include for 3Nr. extra Spare Wheels, Mounting of Bracket, Additional Pumping Accessories and varnishing of superstructure as directed by the Engineer</t>
  </si>
  <si>
    <t>CESSPIT Emptier / Sewage Exhauster Trucks</t>
  </si>
  <si>
    <t>e). Protective clothing including foot protection, and coveralls e.g. Gum Boots, Safety Boots, Lab Coats, etc.</t>
  </si>
  <si>
    <t>Grass / Brush Cutter with following minimum specifications; 35cc 4-stroke engine, 1.2L fuel tank, high grade steel shaft, bar handles and engine mount, etc.</t>
  </si>
  <si>
    <t xml:space="preserve">6kVA Portable Petrol Generating Set with the following features: </t>
  </si>
  <si>
    <t>P.C. Sum of TZS 50,000,000/- for Payments demanded by the Authorities for re-location of existing services, Road and Railway crossings, etc., including any statutory levies to relevant Authorities.  Liaison with the relevant Authorities shall be the responsibility of the Contractor for the timely execution of the Works.</t>
  </si>
  <si>
    <t>Supply, and Install Manometer with Isolation</t>
  </si>
  <si>
    <t>Allow for re-doing of all instruments and protections in the existing panel</t>
  </si>
  <si>
    <t>Supply, and install 1000A Main Incomer</t>
  </si>
  <si>
    <t>ELECTROMECHANICAL WORKS</t>
  </si>
  <si>
    <t>1000 x 1200mm Mild Steel Cover.</t>
  </si>
  <si>
    <t>Mild Steel Covers</t>
  </si>
  <si>
    <t>Flap Valve</t>
  </si>
  <si>
    <t>Sluice Valves</t>
  </si>
  <si>
    <t>Penstocks</t>
  </si>
  <si>
    <t>Valves and Penstocks</t>
  </si>
  <si>
    <t>Supply, Transport to Site and Store in Secure Place, Including all Jointing Material, Bolts, Gaskets, Packing, Jointing Glues, etc. as Applicable</t>
  </si>
  <si>
    <t>Existing Pump House</t>
  </si>
  <si>
    <t>CIVIL WORKS</t>
  </si>
  <si>
    <t>CENTRAL PUMPING STATION</t>
  </si>
  <si>
    <t>Allow for all necessary fittings &amp; cabling for flow meter</t>
  </si>
  <si>
    <t>Supply, and install  Flow meter DN 250, PN 16, including digital display showing instantaneous and cumulative flow rate</t>
  </si>
  <si>
    <t>Supply, and install 2 Tonne Chain pulley block height 10m</t>
  </si>
  <si>
    <t>Supply, and Install Manometer &amp; Isolator Valve (Pair)</t>
  </si>
  <si>
    <t>Supply, and install 1.5mm x 3 core submersible control cable</t>
  </si>
  <si>
    <t>Supply, and install cable for 4core x 10mm submersible from motor control centre to 3Nr Pump sets.</t>
  </si>
  <si>
    <t>Supply, and install cable from generator to new panel 4core x 16mm²</t>
  </si>
  <si>
    <t>Supply, and Install Heavy-duty sewage application float switch</t>
  </si>
  <si>
    <t>Provide, lay and joint Natural Stone Masonry on the drain Type '2' on 75mm Concrete Class 15/20 bed. Rate to include for all cutting, waste disposal, etc.</t>
  </si>
  <si>
    <t>Provide and lay plain concrete Class 15/20 on 50mm blinding layer for the base of the Stone Pitched Drain.</t>
  </si>
  <si>
    <t>-Ditto- but depth to invert n.e. 2.0m</t>
  </si>
  <si>
    <t>Provide all materials, excavate for trapezoidal Stone Pitched Drains Type 2 as shown on Drg No. M394(j)/MWZ/SD/11, and as directed by the Engineer.  Allow for trimming of sides to correct slopes and cart away excavated material to tips.  Depth to invert n.e. 1.0m</t>
  </si>
  <si>
    <t>2.5.1</t>
  </si>
  <si>
    <t>Overflow Pipework</t>
  </si>
  <si>
    <t>1000 x 1000mm Mild Steel Cover.</t>
  </si>
  <si>
    <t>2.1.3</t>
  </si>
  <si>
    <t>Allow for keeping trenches free of excessive groundwater, seepage or water from whatever source</t>
  </si>
  <si>
    <t>Allow for working within marshy areas with weak soil formation (Provisional)</t>
  </si>
  <si>
    <t>KIRUMBA PUMPING STATION</t>
  </si>
  <si>
    <t>1.7.1</t>
  </si>
  <si>
    <t>1.6.11</t>
  </si>
  <si>
    <t>1.6.10</t>
  </si>
  <si>
    <t>1.6.9</t>
  </si>
  <si>
    <t>1.6.8</t>
  </si>
  <si>
    <t>1.6.7</t>
  </si>
  <si>
    <t>Supply, and install 1.5mm x 3core submersible control cable</t>
  </si>
  <si>
    <t>1.6.6</t>
  </si>
  <si>
    <t>1.6.5</t>
  </si>
  <si>
    <t>1.6.4</t>
  </si>
  <si>
    <t>1.6.3</t>
  </si>
  <si>
    <t>1.6.2</t>
  </si>
  <si>
    <t>1.6.1</t>
  </si>
  <si>
    <t>1.5.4</t>
  </si>
  <si>
    <t>1.5.3</t>
  </si>
  <si>
    <t>1.5.2</t>
  </si>
  <si>
    <t>1.5.1</t>
  </si>
  <si>
    <t>OD 250mm DWC HDPE  (SN4) Pipe, length n.e 200m</t>
  </si>
  <si>
    <t>Flanged Double Acting Non-Slum (Anti-Surge) Air Valve (DAV) as specified</t>
  </si>
  <si>
    <t>Air Valve</t>
  </si>
  <si>
    <t>1.2.1</t>
  </si>
  <si>
    <t>1.1.3</t>
  </si>
  <si>
    <t>1.1.2</t>
  </si>
  <si>
    <t>MWANZA SOUTH PUMPING STATION</t>
  </si>
  <si>
    <t>The Contractor's rate for installation should include disassembling of existing fittings as well as Testing and Commissioning of the new fittings.</t>
  </si>
  <si>
    <t>e)</t>
  </si>
  <si>
    <t>d)</t>
  </si>
  <si>
    <t xml:space="preserve">The Electrical installation shall be carried out by a Registered Electrical Contractor with a valid 'Class A' Electrician's License issued by the Energy and Water Utilities Regulatory Authority (EWURA) or other relevant government bodies of The United Republic of Tanzania. </t>
  </si>
  <si>
    <t>This Bill includes both Civil Works and Electromechanical Works within 3Nr Active and Operational Sewage Pumping Stations (Mwanza South, Central and Kirumba Pumping Stations).</t>
  </si>
  <si>
    <t>Supply Reinforced Plastic Hand Stops and associated accessories for 300mm wide by 400mm deep Channel Opening.</t>
  </si>
  <si>
    <t>Supply Reinforced Plastic Hand Stops and associated accessories for 200mm wide by 300mm deep Channel Opening.</t>
  </si>
  <si>
    <t>Install above Reinforced Plastic Hand Stops at the Sludge Drying Beds Inlet Channels</t>
  </si>
  <si>
    <t>Provide all tools and equipment and remove clogged Filter Media in the Existing Sludge Drying Beds. Rate to include carting away and disposal to approved tips identified by the Contractor.</t>
  </si>
  <si>
    <t>The Rehabilitation Works for the Existing Sludge Drying Beds shall be prioritized to facilitate desludging of the Ponds.</t>
  </si>
  <si>
    <t>The Rehabilitation Works will be carried out within Ilemela Wastewater Treatment Plant which is an active and operational Plant. All the Works are to be carried out in close liaison with the Water Company (MWAUWASA) to minimize interruption to the operation of the Plant. Contractor's rate to allow for intermittent execution of Works (which may be inevitable).</t>
  </si>
  <si>
    <t>Provide all tools and clear shrub and vegetation covering the Existing Sludge Drying Beds</t>
  </si>
  <si>
    <t>Install above Battery Powered Ultrasonic Flow Meter and associated accessories including Data Logger / Recorder and Display Unit at the Existing Inlet Works.</t>
  </si>
  <si>
    <t>Bill No. 8.2 Total (Exclusive of  Value Added Tax - VAT) carried to Section 8 Summary Sheet</t>
  </si>
  <si>
    <t>Bill No. 8.3 Total (Exclusive of  Value Added Tax - VAT) carried to Section 8 Summary Sheet</t>
  </si>
  <si>
    <t>Electromechanical Works shall be carried out by Specialized Registered Electromechanical Contractor.</t>
  </si>
  <si>
    <t>250mm dia. Penstock, PN 16.</t>
  </si>
  <si>
    <t xml:space="preserve">DN 250, PN 16. </t>
  </si>
  <si>
    <t>DN 250, PN 16.</t>
  </si>
  <si>
    <t xml:space="preserve">DN 50, PN 16. </t>
  </si>
  <si>
    <t xml:space="preserve">DN 250, PN  16 Flap Valve on the Overflow Pipe. </t>
  </si>
  <si>
    <t xml:space="preserve">250mm dia. Penstock, PN 16. </t>
  </si>
  <si>
    <t>DN 250, PN 16</t>
  </si>
  <si>
    <t>DN 50, PN 16.</t>
  </si>
  <si>
    <t xml:space="preserve">Provisional Sum of TZS 10,000,000 for Rehabilitation of the existing Pump House and Control Room Building including repair of masonry walls, doors and windows, glazing, plumbing, plaster, painting, etc. </t>
  </si>
  <si>
    <t>Electrical &amp; Mechanical installation shall be carried in accordance with regulation indicated in the Specifications.</t>
  </si>
  <si>
    <t xml:space="preserve">Flanged Double Acting Non-Slum (Anti-Surge) Air Valve (DAV) </t>
  </si>
  <si>
    <t xml:space="preserve">Rate to include all necessary controls and protection recommended by manufacturer </t>
  </si>
  <si>
    <t xml:space="preserve">Allow for the disassembly, removal, and transport to a designated storage site within Mwanza City and to be identified by MWAUWASA, (radius n.e 15km) of the Existing Submersible Sewage Pumps each of approximate weight of 250kg and of the following characteristics; (Capacity: 35l/s – (126m³/hr), Dynamic Head: 14m,  Motor Rating: 13.5kW, 1450rpm; 2p, 50Hz ).                                                                                                                                                                                           </t>
  </si>
  <si>
    <t>Allow a Provisional Sum of TZS. 2,000,000 to be used for any other Rehabilitation Works or items that may be required on site as directed by the Engineer.</t>
  </si>
  <si>
    <t xml:space="preserve">DN 250, PN  16  Flap Valve on the Overflow Pipe. </t>
  </si>
  <si>
    <t>DN 250, PN  16  Flap Valve on the Overflow Pipe.</t>
  </si>
  <si>
    <t xml:space="preserve">Allow for the disassembly, removal, and transport to a designated storage site within Mwanza City and to be identified by MWAUWASA, (radius n.e 15km) of the Existing Submersible Sewage Pumps each of approximate weight of 250kg and of the following characteristics; (Capacity: 35l/s – (126m³/hr), Dynamic Head: 14m,  Motor Rating: 13.5kW, 1450rpm; 2p, 50Hz ).                                                                                                                                                                                                                           </t>
  </si>
  <si>
    <t>Surface Water Stone Pitched Drains</t>
  </si>
  <si>
    <t xml:space="preserve">Transport from Site Store, Excavate, Lay, Joint and Test </t>
  </si>
  <si>
    <t xml:space="preserve">Provisional Sum of TZS 10,000,000 for Rehabilitation of the Existing Pump House Building including repair of masonry walls, doors, windows and glazing, plumbing and associated fittings, plaster, paintings, etc. </t>
  </si>
  <si>
    <t>Allow a P.C Sum of 5,000,000 for the repairs and servicing of Existing Volvo 500 Generator Set, including a complete overhaul of the Change-over system.</t>
  </si>
  <si>
    <t xml:space="preserve">Ball type DN 250, PN 16. </t>
  </si>
  <si>
    <t xml:space="preserve">Ball type DN 400,on the main line, PN 16. </t>
  </si>
  <si>
    <t xml:space="preserve">DN 250, PN 16 Flap Valve on the Overflow Pipe. </t>
  </si>
  <si>
    <t>Non-Return Valves</t>
  </si>
  <si>
    <t xml:space="preserve">Supply, and install cables 4 x 300mm complete with glands / lug set                                                       </t>
  </si>
  <si>
    <t xml:space="preserve">Allow for the disassembly, removal, and transport to a designated storage site within Mwanza City and to be identified by MWAUWASA, (radius n.e 15km) of Existing Vertical  Sewage Pumps  each of approximate weight of 650kg and of the following characteristics; (Capacity:85l/s – (306m³/hr), Dynamic Head: 80m,  Motor Rating: 132kW, 1450rpm, 50Hz )                                                                                                                                                                      </t>
  </si>
  <si>
    <t>Bill No. 10 Total (Exclusive of  Value Added Tax - VAT) carried to Grand Summary Sheet</t>
  </si>
  <si>
    <t>Bill No. 9 Total (Exclusive of  Value Added Tax - VAT) carried to Grand Summary Sheet</t>
  </si>
  <si>
    <t>Bill No. 1 Total (Exclusive of  Value Added Tax - VAT) carried to Grand Summary Sheet</t>
  </si>
  <si>
    <t>SECTION 9: OPERATION &amp; MAINTENANCE TOOLS AND EQUIPMENT</t>
  </si>
  <si>
    <t>BILL 9: OPERATION &amp; MAINTENACE TOOLS AND EQUIPMENT</t>
  </si>
  <si>
    <t>SECTION 9: OPERATION &amp; MAINTENACE TOOLS AND EQUIPMENT</t>
  </si>
  <si>
    <t>OPERATION &amp; MAINTENANCE TOOLS AND EQUIPMENT</t>
  </si>
  <si>
    <t>1.3.1</t>
  </si>
  <si>
    <t>1.3.2</t>
  </si>
  <si>
    <t>1.3.3</t>
  </si>
  <si>
    <t xml:space="preserve">SECTION 8: REHABILITATION OF EXISTING SEWERAGE SYSTEM </t>
  </si>
  <si>
    <t>Bill No. 8.3 - Rehabilitation of Existing Ilemela Wastwater Treatment Plant</t>
  </si>
  <si>
    <t>1.4.1</t>
  </si>
  <si>
    <t>f)</t>
  </si>
  <si>
    <t>g)</t>
  </si>
  <si>
    <t>h)</t>
  </si>
  <si>
    <t>1.3.4</t>
  </si>
  <si>
    <t>1.3.5</t>
  </si>
  <si>
    <t>1.3.6</t>
  </si>
  <si>
    <t>1.4.2</t>
  </si>
  <si>
    <t>1.4.3</t>
  </si>
  <si>
    <t>1.4.4</t>
  </si>
  <si>
    <t>1.4.5</t>
  </si>
  <si>
    <t>1.4.6</t>
  </si>
  <si>
    <t>2.2.5</t>
  </si>
  <si>
    <t>2.2.6</t>
  </si>
  <si>
    <t>2.4.3</t>
  </si>
  <si>
    <t>2.4.4</t>
  </si>
  <si>
    <t>2.5.7</t>
  </si>
  <si>
    <t>2.5.8</t>
  </si>
  <si>
    <t>2.5.9</t>
  </si>
  <si>
    <t>2.5.10</t>
  </si>
  <si>
    <t>2.5.11</t>
  </si>
  <si>
    <t>3.2.4</t>
  </si>
  <si>
    <t>3.2.5</t>
  </si>
  <si>
    <t>3.2.6</t>
  </si>
  <si>
    <t>3.4.5</t>
  </si>
  <si>
    <t>3.4.6</t>
  </si>
  <si>
    <t xml:space="preserve">Allow a P.C. Sum of TZS. 7,713,000 for supply of 1 Nr. 125 cc Motorbike, including road licence, number plate, 1 set of crash helmet, 1 set of gloves, etc. The motorbike to revert to the Employer after completion of the Contract. Minimum specifications include but not limited to the following:
• Ignition – capacitor Discharge (CDI)
• Starter – Primary Kick
• Displacement – 175cc
• Transmission – 5 speed
• Final Drive – Roller Chain 
• Fuel capacity 7 litres to 10 litres
• Braking system – front/rear – trailing drum
• Engine – Air cooled, 2 strokes, single cylinder.
</t>
  </si>
  <si>
    <t>Rehabilitation of Existing Buildings at Pumping Station</t>
  </si>
  <si>
    <t>The quantities indicated in this schedule are for the purpose of obtaining competitive rates.  The Work to be done may not be restricted to the indicated quantities.  The Contractor shall be paid based on the quoted rates irrespective of variation in the indicated quantities in this schedule.</t>
  </si>
  <si>
    <t>The approximate number of connections to be connected to the Existing and New Conventional Sewers within Igogo Ward is 50Nr. Additional 100Nr Connections are to be connected to the Simplified Sewers and their Works are covered in a separate Bill (Bill No. 7.4).</t>
  </si>
  <si>
    <t>BILL No. 7.3: HOUSEHOLD CONNECTIONS TO CONVENTIONAL SEWERS (50 NR)</t>
  </si>
  <si>
    <t>BILL No. 5.3: HOUSEHOLD CONNECTIONS TO CONVENTIONAL SEWERS (200 NR)</t>
  </si>
  <si>
    <t>The approximate number of connections to be connected to the Existing and New Conventional Sewers within Nyamanoro Ward is 200Nr. Additional 100Nr Connections are to be connected to the Simplified Sewers and their Works are covered in a separate Bill (Bill No. 5.4).</t>
  </si>
  <si>
    <t>Heavy duty corrosion resistant aluminium Telescopic Ladder - 5.5m high on full extension</t>
  </si>
  <si>
    <t>Allow for the construction of 4m wide ALL WEATHER ACCESS ROAD to the Existing Sludge Drying Beds. The alignment of the Access Road to be approved by the Engineer. Rate to include for the removal of 200mm thick top soil, excavation to formation level depth n.e 1.0m, filling with hand-packed stones, compacted stabilized murram surfacing, cut-off drains, etc.</t>
  </si>
  <si>
    <t>Month</t>
  </si>
  <si>
    <t>1.3.7</t>
  </si>
  <si>
    <t>Jointing Materials and Accessories</t>
  </si>
  <si>
    <t>Contractor to allow all requisite jointing materials, accessories and fittings e.g. bolts, gaskets, nuts, etc. to the satisfaction of the Engineer</t>
  </si>
  <si>
    <t>2.2.7</t>
  </si>
  <si>
    <t>E.O. excavation items for excavation in rock (All Classes) Provisional) - Blasting not permitted</t>
  </si>
  <si>
    <t>Excavation in rock (All Classes)</t>
  </si>
  <si>
    <t>E.O. excavation items for excavation in rock ALL CLASSES (Provisional) - Blasting not permitted</t>
  </si>
  <si>
    <t>Bill No. 5.3 - Household Connections to Conventional Sewers (200 Nr)</t>
  </si>
  <si>
    <t>EURO</t>
  </si>
  <si>
    <t>Sludge Drying Beds (26Nr)</t>
  </si>
  <si>
    <t>• Reinforced Vacuum and Pressure Resistant Cylindrical Steel Tank, operating pressure of 0.5 bar and tank volume of 10,000 litres, to be divided by a fixed separation wall for fresh water in the front (3,500 litres) and sludge in the rear (6,500 litres).</t>
  </si>
  <si>
    <t>Add ...% for profit, administration, attendance upon, overheads, etc. for Items 1.1 &amp; 1.2 above.</t>
  </si>
  <si>
    <t>•  7,000 litre Capacity Sludge Tank</t>
  </si>
  <si>
    <t xml:space="preserve">• Pump Driving Power of approcximately 15kW
  </t>
  </si>
  <si>
    <t xml:space="preserve">• 100 mm dia Suction Pipe
</t>
  </si>
  <si>
    <t>Typical Arrangement for Consumer Sewer Connection is shown in the Standard Drawing Drg No. M394(j)/MWZ/SD/04.</t>
  </si>
  <si>
    <r>
      <t xml:space="preserve">Provide all requisite materials, mix and place concrete class 20/20 for anchor blocks  on sewer lines with steep gradients (gradients steeper than 1 in 8) as detailed in drawing </t>
    </r>
    <r>
      <rPr>
        <b/>
        <sz val="10"/>
        <rFont val="Arial"/>
        <family val="2"/>
      </rPr>
      <t xml:space="preserve">M394(j)/MWZ/SD/10. </t>
    </r>
    <r>
      <rPr>
        <sz val="10"/>
        <rFont val="Arial"/>
        <family val="2"/>
      </rPr>
      <t>Volume of concrete n.e 0.5m</t>
    </r>
    <r>
      <rPr>
        <vertAlign val="superscript"/>
        <sz val="10"/>
        <rFont val="Arial"/>
        <family val="2"/>
      </rPr>
      <t>3</t>
    </r>
  </si>
  <si>
    <t xml:space="preserve">Typical Arrangement for Consumer Sewer Connection is shown in the Standard Drawing Drg No. M394(j)/MWZ/SD/04. </t>
  </si>
  <si>
    <r>
      <t xml:space="preserve">Provide all requisite materials, mix and place concrete class 20/20 for anchor blocks  on sewer lines with steep gradients (gradients steeper than 1 in 8) as detailed in Drg No. </t>
    </r>
    <r>
      <rPr>
        <b/>
        <sz val="10"/>
        <rFont val="Arial"/>
        <family val="2"/>
      </rPr>
      <t xml:space="preserve">M394(j)/MWZ/SD/10. </t>
    </r>
    <r>
      <rPr>
        <sz val="10"/>
        <rFont val="Arial"/>
        <family val="2"/>
      </rPr>
      <t>Volume of concrete n.e 0.5m</t>
    </r>
    <r>
      <rPr>
        <vertAlign val="superscript"/>
        <sz val="10"/>
        <rFont val="Arial"/>
        <family val="2"/>
      </rPr>
      <t>3</t>
    </r>
  </si>
  <si>
    <r>
      <t xml:space="preserve">Provide all material, fabricate and fix 75mm x 6mm thick G.M.S
clamp on Steel Pipe Sleeve dia n.e 400mm as detailed in Drg No. </t>
    </r>
    <r>
      <rPr>
        <b/>
        <sz val="10"/>
        <rFont val="Arial"/>
        <family val="2"/>
      </rPr>
      <t>M394(j)/MWZ/SD/07.</t>
    </r>
    <r>
      <rPr>
        <sz val="10"/>
        <rFont val="Arial"/>
        <family val="2"/>
      </rPr>
      <t xml:space="preserve"> Rate to include 12mm Dia. Rawle bolts, Ruberoid, anchor plates, rods, bolts, etc., as detailed.</t>
    </r>
  </si>
  <si>
    <r>
      <t xml:space="preserve">The Contractor shall describe in detail hereunder other works, obligations and things which may be referred to in the Specifications or which he may consider to have been omitted from the Bills of Quantities and for which he desires to enter a separate charge (the charge to be carried direct to the amount column).  </t>
    </r>
    <r>
      <rPr>
        <b/>
        <sz val="10"/>
        <rFont val="Arial"/>
        <family val="2"/>
      </rPr>
      <t>FULL DESCRIPTION OF ITEM(S) OF WORK OR ANY OTHER ISSUE SHOULD BE MADE.</t>
    </r>
    <r>
      <rPr>
        <sz val="10"/>
        <rFont val="Arial"/>
        <family val="2"/>
      </rPr>
      <t xml:space="preserve">  If no separate charge is made hereunder, the rates in the Bills of Quantities will be held as covering all expenses for all such Works.</t>
    </r>
  </si>
  <si>
    <r>
      <t>Allow a P.C Sum of TZS 450,000,000</t>
    </r>
    <r>
      <rPr>
        <b/>
        <sz val="10"/>
        <rFont val="Arial"/>
        <family val="2"/>
      </rPr>
      <t xml:space="preserve"> </t>
    </r>
    <r>
      <rPr>
        <sz val="10"/>
        <rFont val="Arial"/>
        <family val="2"/>
      </rPr>
      <t xml:space="preserve">for procurement of 1Nr </t>
    </r>
    <r>
      <rPr>
        <b/>
        <sz val="10"/>
        <rFont val="Arial"/>
        <family val="2"/>
      </rPr>
      <t xml:space="preserve"> CESSPIT Emptier / Sewage Exhauster Trucks</t>
    </r>
    <r>
      <rPr>
        <sz val="10"/>
        <rFont val="Arial"/>
        <family val="2"/>
      </rPr>
      <t xml:space="preserve">, each comprising of the following features:  </t>
    </r>
  </si>
  <si>
    <r>
      <t>• Suction/Blowing System installed with a Water Cooled Rotary Vacuum Pump with air flow of 900m</t>
    </r>
    <r>
      <rPr>
        <vertAlign val="superscript"/>
        <sz val="10"/>
        <rFont val="Arial"/>
        <family val="2"/>
      </rPr>
      <t>3</t>
    </r>
    <r>
      <rPr>
        <sz val="10"/>
        <rFont val="Arial"/>
        <family val="2"/>
      </rPr>
      <t>/hr, capacity of 820m</t>
    </r>
    <r>
      <rPr>
        <vertAlign val="superscript"/>
        <sz val="10"/>
        <rFont val="Arial"/>
        <family val="2"/>
      </rPr>
      <t>3</t>
    </r>
    <r>
      <rPr>
        <sz val="10"/>
        <rFont val="Arial"/>
        <family val="2"/>
      </rPr>
      <t xml:space="preserve">/hr at 400 mbar and drive power of 30 kW at 1500 rpm
  </t>
    </r>
  </si>
  <si>
    <r>
      <t>Allow a P.C Sum of TZS 250,000,000</t>
    </r>
    <r>
      <rPr>
        <b/>
        <sz val="10"/>
        <rFont val="Arial"/>
        <family val="2"/>
      </rPr>
      <t xml:space="preserve"> </t>
    </r>
    <r>
      <rPr>
        <sz val="10"/>
        <rFont val="Arial"/>
        <family val="2"/>
      </rPr>
      <t xml:space="preserve">for procurement of 1Nr </t>
    </r>
    <r>
      <rPr>
        <b/>
        <sz val="10"/>
        <rFont val="Arial"/>
        <family val="2"/>
      </rPr>
      <t xml:space="preserve"> CESSPIT Emptier / Sewage Exhauster Trucks</t>
    </r>
    <r>
      <rPr>
        <sz val="10"/>
        <rFont val="Arial"/>
        <family val="2"/>
      </rPr>
      <t xml:space="preserve">, each comprising of the following features:  </t>
    </r>
  </si>
  <si>
    <r>
      <t>• 50m</t>
    </r>
    <r>
      <rPr>
        <vertAlign val="superscript"/>
        <sz val="10"/>
        <rFont val="Arial"/>
        <family val="2"/>
      </rPr>
      <t>3</t>
    </r>
    <r>
      <rPr>
        <sz val="10"/>
        <rFont val="Arial"/>
        <family val="2"/>
      </rPr>
      <t>/h Pump Suction Capacity</t>
    </r>
  </si>
  <si>
    <r>
      <t xml:space="preserve">Allow for P.C sum of TZS 20,000,000 for procurement of </t>
    </r>
    <r>
      <rPr>
        <b/>
        <sz val="10"/>
        <rFont val="Arial"/>
        <family val="2"/>
      </rPr>
      <t>Personal Protective Equipment (PPE)</t>
    </r>
    <r>
      <rPr>
        <sz val="10"/>
        <rFont val="Arial"/>
        <family val="2"/>
      </rPr>
      <t xml:space="preserve"> necessary to minimize exposure to hazardous conditions at the associated with wastewater. Details of specific items and quantities to be issued by the Engineer based on the following categories of PPEs:</t>
    </r>
  </si>
  <si>
    <t>Provisional Sum of TZS. 3,000,000 for Miscellaneous Works that may be required along the Existing Sewers under replacement / realignment and to be carried out as directed by the Engineer.</t>
  </si>
  <si>
    <t>Provisional Sum of TZS. 5,000,000.00 to be used for identifying location of buried Manholes as directed by the Engineer</t>
  </si>
  <si>
    <t>Provide all materials, tools and equipment and desilt / desludge fully blocked Manholes of silt, rock and debris etc. and cart away to tip to be identified by the Contractor in liaison with the Local Authority. Rate to include for removal of existing cover slab, manhole access cover, etc. and reinstatement after completion of the Works. Existing manhole depth n.e. 3.0m with internal diameter n.e 1200mm.</t>
  </si>
  <si>
    <t>Provide all materials, tools and equipment to unblock and clean existing Sewer Sections of all silt, grit, debris etc. as specified,. Sewer diameter  n.e 200mm and varied pipe materials (uPVC, Steel and Precast Concrete). Contractor's equipment to include unblocking rods, dewatering pumps, exhauster etc. Rate to include for carting away all debris, silt etc. to tip as directed by the Engineer.</t>
  </si>
  <si>
    <t>Provisional Sum of TZS. 4,000,000 for Miscellaneous and Additional Works that may be required along the Sewers under Rehabilitation and to be carried out as directed by the Engineer.</t>
  </si>
  <si>
    <r>
      <t xml:space="preserve">Excavate for, provide all materials and construct 600 x 450mm
</t>
    </r>
    <r>
      <rPr>
        <b/>
        <sz val="10"/>
        <rFont val="Arial"/>
        <family val="2"/>
      </rPr>
      <t>Masonry Inspection Chamber</t>
    </r>
    <r>
      <rPr>
        <sz val="10"/>
        <rFont val="Arial"/>
        <family val="2"/>
      </rPr>
      <t>, in accordance with details shown in drawings. Include for provision and fixing of light duty circular mild steel frame and cover and concrete filled cover. The rate should include, two flexible joints adjacent to the Inspection Chamber, boxout and sealing for pipes, etc. Depth n.e 1m</t>
    </r>
  </si>
  <si>
    <t>Provisional Sum of TZS 3,000,000 for Miscellaneous Works that may be required for Household Connection Works within Igogo Ward and to be carried out as directed by the Engineer.</t>
  </si>
  <si>
    <t>Provisional Sum of TZS. 3,000,000 for Miscellaneous Works that may be required along the Sewers and to be carried out as directed by the Engineer.</t>
  </si>
  <si>
    <t>Provisional Sum of TZS 4,000,000 for Miscellaneous Works that may be required along the Sewers and to be carried out as directed by the Engineer.</t>
  </si>
  <si>
    <t>Provisional Sum of TZS 3,000,000 for Miscellaneous Works that may be required for Household Connection Works within Nyakato Ward and to be carried out as directed by the Engineer.</t>
  </si>
  <si>
    <t>BILL No. 6.1: CONVENTIONAL GRAVITY SEWERS  (OD 200; TOTAL LENGTH - 7.3KM)</t>
  </si>
  <si>
    <r>
      <t xml:space="preserve">The rate quoted shall be deemed  to include excavation and backfilling with selected excavated material, of pipe trenches. The rates shall also  include disposal of surplus material to tips identified by the Contractor in liaison with the Local Authority, transport of material from site store to working areas, laying and jointing of pipes. </t>
    </r>
    <r>
      <rPr>
        <i/>
        <u/>
        <sz val="10"/>
        <rFont val="Arial"/>
        <family val="2"/>
      </rPr>
      <t>Installation of Steel Pipe Sleeves for Trenchless Road Crossing provided in Item No. K731.1</t>
    </r>
  </si>
  <si>
    <r>
      <t xml:space="preserve">Provide all requisite materials, mix and place concrete class 20/20 for anchor blocks  on sewer lines with steep gradients (gradients steeper than 1 in 8) as detailed in drawing </t>
    </r>
    <r>
      <rPr>
        <b/>
        <sz val="10"/>
        <rFont val="Arial"/>
        <family val="2"/>
      </rPr>
      <t>M394(j)/MWZ/SD/10</t>
    </r>
    <r>
      <rPr>
        <sz val="10"/>
        <rFont val="Arial"/>
        <family val="2"/>
      </rPr>
      <t>. Volume n.e 0.5m</t>
    </r>
    <r>
      <rPr>
        <vertAlign val="superscript"/>
        <sz val="10"/>
        <rFont val="Arial"/>
        <family val="2"/>
      </rPr>
      <t>3</t>
    </r>
  </si>
  <si>
    <t>Provisional Sum of TZS. 4,000,000 for Miscellaneous Works that may be required along the Sewers and to be carried out as directed by the Engineer.</t>
  </si>
  <si>
    <t>Provisional Sum of TZS 3,000,000 for Miscellaneous Works that may be required for Household Connection Works within Nyamanoro  Ward and to be carried out as directed by the Engineer.</t>
  </si>
  <si>
    <t>Provisional Sum of TZS 3,000,000 for Miscellaneous Works that may be required for Household Connection Works within Nyamanoro Ward and to be carried out as directed by the Engineer.</t>
  </si>
  <si>
    <t>BILL No. 5.2: SIMPLIFIED SEWERS  (OD 110; TOTAL LENGTH - 1.7 KM)</t>
  </si>
  <si>
    <t>Provisional Sum of TZS 3,000,000 for Miscellaneous Works that may be required for Household Connection Works within Pasiansi  Ward and to be carried out as directed by the Engineer.</t>
  </si>
  <si>
    <t>Provisional Sum of TZS 3,000,000 for Miscellaneous Works that may be required for Household Connection Works within Pasiansi Ward and to be carried out as directed by the Engineer.</t>
  </si>
  <si>
    <t>Provisional Sum of TZS 3,000,000 for Miscellaneous Works that may be required for Household Connection Works within Kitangiri  Ward and to be carried out as directed by the Engineer.</t>
  </si>
  <si>
    <t>Provisional Sum of TZS 3,000,000 for Miscellaneous Works that may be required for Household Connection Works within Kitangiri Ward and to be carried out as directed by the Engineer.</t>
  </si>
  <si>
    <t>Provisional Sum of TZS 3,000,000 for Miscellaneous Works that may be required for Household Connection Works within Kirumba  Ward and to be carried out as directed by the Engineer.</t>
  </si>
  <si>
    <t>Anaerobic Ponds (2 Nr)</t>
  </si>
  <si>
    <t>3.4-X991.3</t>
  </si>
  <si>
    <t>4.4-X991.3</t>
  </si>
  <si>
    <t>7.4-X991.3</t>
  </si>
  <si>
    <t>3.4-X991.4</t>
  </si>
  <si>
    <t>4.4-X991.4</t>
  </si>
  <si>
    <t>5.4-X991.7</t>
  </si>
  <si>
    <t>5.4-X991.8</t>
  </si>
  <si>
    <t>7.4-X991.4</t>
  </si>
  <si>
    <t xml:space="preserve">P.C. Sum of TZS 30,000,000/- for provision of Comprehensive Insurance Cover for the Project Vehicles above for a period of 3 years up to the end of the Defects Liability Period. 
</t>
  </si>
  <si>
    <t>P.C. Sum of TZS 40,000,000/- for Running and Maintaining the Project Vehicles procured under the items above including costs of transfer to the Employer at the end of Contract.</t>
  </si>
  <si>
    <t>P.C. Sum of TZS 20,000,000/- for provision of  temporary Project Supervision Vehicles whilst the vehicle under the Contract is being procured, including cost of vehicle hire, fuels, lubricants, servicing, and any other related running costs.</t>
  </si>
  <si>
    <t>Allow a P.C. Sum of TZS 10,000,000 to be used for concrete tests, testing of reinforcement, testing of sewer pipes before installation and other tests as directed by the Engineer.</t>
  </si>
  <si>
    <t>P.C. Sum of TZS 40,000,000 to cover costs of the Employer's Counterpart Staff assigned to the Project including transport, communication, allowances, etc.</t>
  </si>
  <si>
    <t>3.4-K861</t>
  </si>
  <si>
    <t>3.4-K862</t>
  </si>
  <si>
    <r>
      <t xml:space="preserve">Installation of </t>
    </r>
    <r>
      <rPr>
        <b/>
        <sz val="10"/>
        <rFont val="Arial"/>
        <family val="2"/>
      </rPr>
      <t xml:space="preserve">Sewer Connection Interceptor </t>
    </r>
    <r>
      <rPr>
        <sz val="10"/>
        <rFont val="Arial"/>
        <family val="2"/>
      </rPr>
      <t>within the Inspection Chamber as per the provided details. Rate to include jointing with the Sewer Pipes, jointing materials, etc. Depth of Inspection Chamber n.e 1m</t>
    </r>
  </si>
  <si>
    <r>
      <t xml:space="preserve">Supply of </t>
    </r>
    <r>
      <rPr>
        <b/>
        <sz val="10"/>
        <rFont val="Arial"/>
        <family val="2"/>
      </rPr>
      <t xml:space="preserve">Squatting Pan Asian type or approved equivalent complete with syphon P-Trap </t>
    </r>
    <r>
      <rPr>
        <sz val="10"/>
        <rFont val="Arial"/>
        <family val="2"/>
      </rPr>
      <t xml:space="preserve">and associated accessories for the upgrade of the Existing Toilets. 
</t>
    </r>
  </si>
  <si>
    <t>3.4-K863</t>
  </si>
  <si>
    <t>3.4-K864</t>
  </si>
  <si>
    <r>
      <t xml:space="preserve">Supply of </t>
    </r>
    <r>
      <rPr>
        <b/>
        <sz val="10"/>
        <rFont val="Arial"/>
        <family val="2"/>
      </rPr>
      <t xml:space="preserve">110mm dia PVC Class "B" Vent Pipe </t>
    </r>
    <r>
      <rPr>
        <sz val="10"/>
        <rFont val="Arial"/>
        <family val="2"/>
      </rPr>
      <t xml:space="preserve">complete with associated accessories for the upgrade of the Existing Toilets. 
</t>
    </r>
  </si>
  <si>
    <r>
      <t xml:space="preserve">Installation of </t>
    </r>
    <r>
      <rPr>
        <b/>
        <sz val="10"/>
        <rFont val="Arial"/>
        <family val="2"/>
      </rPr>
      <t xml:space="preserve">110mm dia PVC Class "B" Vent Pipe </t>
    </r>
    <r>
      <rPr>
        <sz val="10"/>
        <rFont val="Arial"/>
        <family val="2"/>
      </rPr>
      <t xml:space="preserve">complete with associated accessories for the upgrade of the Existing Toilets. 
</t>
    </r>
  </si>
  <si>
    <r>
      <t xml:space="preserve">Excavate for, provide all materials and construct 600 x 450mm
</t>
    </r>
    <r>
      <rPr>
        <b/>
        <sz val="10"/>
        <rFont val="Arial"/>
        <family val="2"/>
      </rPr>
      <t>Masonry Household Connection Chambers / Inspection Chambers</t>
    </r>
    <r>
      <rPr>
        <sz val="10"/>
        <rFont val="Arial"/>
        <family val="2"/>
      </rPr>
      <t>, in accordance with details shown in drawings. Include for provision and fixing of light duty circular mild steel frame and cover and concrete filled cover. The rate should include, two flexible joints adjacent to the Inspection Chamber, boxout and sealing for pipes, etc. Depth n.e 1m</t>
    </r>
  </si>
  <si>
    <t>Allow for connection of adjacent bathroom to the Household Connection Chamber / Inspection Chamber. Rate to include 50mm uPVC Pipes Class "B" of 2m long and Fittings.</t>
  </si>
  <si>
    <r>
      <t xml:space="preserve">Installation of </t>
    </r>
    <r>
      <rPr>
        <b/>
        <sz val="10"/>
        <rFont val="Arial"/>
        <family val="2"/>
      </rPr>
      <t xml:space="preserve">Squatting Pan Asian type or approved equivalent complete with syphon P-Trap </t>
    </r>
    <r>
      <rPr>
        <sz val="10"/>
        <rFont val="Arial"/>
        <family val="2"/>
      </rPr>
      <t>as per the provided details. Rate to include associated builder's works (hacking, breaking, repairs, etc) and jointing.</t>
    </r>
  </si>
  <si>
    <t>Allow a P.C Sum of TZS 15 Million for modification of existing toilet structures to be connected under this Bill including raising of the low level toilets to make them suitable for sewer connection.</t>
  </si>
  <si>
    <t>ADD 15% OF [A] FOR CONTINGENCIES</t>
  </si>
  <si>
    <t>GRAND TOTAL CARRIED TO LETTER OF BID ( [ A]  + [ B ] )</t>
  </si>
  <si>
    <t>4.4-K861</t>
  </si>
  <si>
    <t>4.4-K862</t>
  </si>
  <si>
    <t>4.4-K863</t>
  </si>
  <si>
    <t>4.4-K864</t>
  </si>
  <si>
    <t>5.4-K861</t>
  </si>
  <si>
    <t>5.4-K862</t>
  </si>
  <si>
    <t>5.4-K863</t>
  </si>
  <si>
    <t>5.4-K864</t>
  </si>
  <si>
    <t>7.4-K861</t>
  </si>
  <si>
    <t>7.4-K862</t>
  </si>
  <si>
    <t>7.4-K863</t>
  </si>
  <si>
    <t>7.4-K864</t>
  </si>
  <si>
    <t>BILL No. 8.3: REHABILITATION OF EXISTING ILEMELA WASTEWATER TREATMENT WORKS</t>
  </si>
  <si>
    <t>BILL No. 8.2: REHABILITATION OF EXISTING SEWAGE PUMPING STATIONS (3Nr)</t>
  </si>
  <si>
    <t>Allow for provision of Insurance for Works and Contractor’s Equipment in accordance with Clause 18.2 of Section VIII, General Conditions,  of the Standard Bidding Document for Procurement of Works</t>
  </si>
  <si>
    <t>Allow for provision of Insurance for Contractor’s Personnel in accordance with Clause 18.4 of Section VIII, General Conditions,  of the Standard Bidding Document for Procurement of Works</t>
  </si>
  <si>
    <r>
      <rPr>
        <b/>
        <sz val="10"/>
        <rFont val="Arial"/>
        <family val="2"/>
      </rPr>
      <t>Test Running of the Scheme</t>
    </r>
    <r>
      <rPr>
        <sz val="10"/>
        <rFont val="Arial"/>
        <family val="2"/>
      </rPr>
      <t>: Allow for Test Running all the Project Components upon completion for a period of 12 weeks upon completion and official commissioning of the Works. Test Running to be carried out in close liaison with the Water Services Provider's Staff. The Contractor to allow for 'on job' training of Operation and Maintenance Staff, Tools, etc., and ensure that the operations are carried out full time on a 24 hour basis. all in accordance with Clause 137 Section 1 - General and Specific Specifications of the Bid Document Volume II.</t>
    </r>
  </si>
  <si>
    <t>Allow for provision of As-Built Drawings in accordance with Clause 4.1 of Section VIII, General Conditions, of the Standard Bidding Document for Procurement of Works</t>
  </si>
  <si>
    <t>Allow for provision of Operation and Maintenance (O&amp;M) Manuals in accordance with Clause 4.1 of Section VIII, General Conditions, of the Standard Bidding Document for Procurement of Works</t>
  </si>
  <si>
    <t>Allow for Setting Out of the Works in accordance Clause 4.7 of Section VIII, General Conditions, of the Standard Bidding Document for Procurement of Works.
The Work will mainly comprise of establishment of Level Datum, Setting Out of the Works in accordance with Specifications, Engineering Survey, preparation of Plans and Longitudinal Sections of Sewer Lines, staking out of the construction wayleave along all Sewer Line routes and preparation of Setting Out Survey Report including submission to the Engineer for approval.</t>
  </si>
  <si>
    <t>Allow a P.C Sum of TZS 70 Million for the removal of dried sludge from the Sludge Drying Beds. Works to include necessary mitigation measures, carting away to tip approved by the relevant local authority and requisite applications.</t>
  </si>
  <si>
    <t>Allow for monthly maintenance of the Contractor's Camp and Storage Yard for the duration of the contract. Rate to include supply of potable water, security, electricity, sanitation services, etc. all to the satisfaction of the Engineer.</t>
  </si>
  <si>
    <t>Add …….% for profit, administration, attendance upon, overheads, etc. for Item 2.3 above</t>
  </si>
  <si>
    <t>Sewer Pipe Dia n.e 160mm</t>
  </si>
  <si>
    <t xml:space="preserve"> Sewer pipe Dia. n.e 200mm</t>
  </si>
  <si>
    <t>Sewer Pipe Dia n.e 110mm</t>
  </si>
  <si>
    <t>Page Total, Page 8 of 9</t>
  </si>
  <si>
    <t>PIPE WORK - FITTINGS AND VALVES - PN 16</t>
  </si>
  <si>
    <r>
      <t>Allow a P.C Sum of TZS 400 Million for the desilting/desludging or the Existing Anaerobic Ponds, each with estimated capacity of 9,000m</t>
    </r>
    <r>
      <rPr>
        <vertAlign val="superscript"/>
        <sz val="10"/>
        <rFont val="Arial"/>
        <family val="2"/>
      </rPr>
      <t>3</t>
    </r>
    <r>
      <rPr>
        <sz val="10"/>
        <rFont val="Arial"/>
        <family val="2"/>
      </rPr>
      <t xml:space="preserve"> to the Existing Sludge Drying Beds, Works to include necessary mitigation measures to the satisfaction of the Engineer</t>
    </r>
  </si>
  <si>
    <t xml:space="preserve">• Pump Speed n.e 1500 rpm
</t>
  </si>
  <si>
    <t>Allow  ...%  for profit, administration attendance overheads, etc. for item 2.1 above.</t>
  </si>
  <si>
    <t>GRAND TOTAL INCLUSIVE OF VAT ( [C] + [D] )</t>
  </si>
  <si>
    <t>Provide all materials and construct 1200mm internal diameter Precast Reinforced Concrete Ring Manholes with RC Base and Cover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 concrete benching inside the manhole, half round curved straight channels, internal plastering with sulphate resistant concrete, etc.</t>
  </si>
  <si>
    <t>Provide all materials and construct 1200mm internal diameter Precast Reinforced Concrete Ring Manholes on sewers with backdrop and RC Base and Cover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pipes, concrete benching inside the manhole, half round curved straight channels, internal plastering with sulphate resistant concrete, etc.</t>
  </si>
  <si>
    <t>Provide all materials and construct 600mm internal diameter Precast Reinforced Concrete Ring Manholes with RC Base and Cover and Pipe Benching to details shown on drawings. Include for supply and installation of Heavy duty circular polyresin composite manhole frame and cov. Rates to include for excavation, preparation of surfaces, disposal of excavated materials, inset concrete surround for sealing of rings and backfilling, and provision of box out and sealing for all pipes, concrete benching inside the Manhole, half round curved straight channels, internal plastering with sulphate resistant concrete, etc.</t>
  </si>
  <si>
    <t>Provide all materials and construct 1200mm internal diameter Precast Reinforced Concrete Ring Manholes with RC Base and Cover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pipes, concrete benching inside the manhole, half round curved straight channels, internal plastering with sulphate resistant concrete, etc.</t>
  </si>
  <si>
    <t>Provide all materials and construct 1200mm internal diameter Precast Reinforced Concrete Ring Manholes on sewers with backdrop and RC Base and Cover and Pipe Benching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pipes, concrete benching inside the manhole, half round curved straight channels, internal plastering with sulphate resistant concrete, etc.</t>
  </si>
  <si>
    <t>Provide all materials and construct 1200mm internal diameter Precast Reinforced Concrete Ring Manholes with RC Base and Cover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pipes, concrete benching inside the Manhole, half round curved straight channels, internal plastering with sulphate resistant concrete, etc.</t>
  </si>
  <si>
    <t>Provide all materials and construct 1200mm internal diameter Precast Reinforced Concrete Ring Manholes on sewers with backdrop and RC Base and Cover to details shown on drawings. Include for supply and installation of Heavy duty circular polyresin composite manhole frame and cov as well as step irons. Rates to include for excavation, preparation of surfaces, disposal of excavated materials, shoring, inset concrete surround for sealing of rings and backfilling, and provision of box out and sealing for all pipes, concrete benching inside the Manhole, half round curved straight channels, internal plastering with sulphate resistant concrete.</t>
  </si>
  <si>
    <t xml:space="preserve">MWANZA SEWER CONNECTION UPGRADE </t>
  </si>
  <si>
    <t>MWANZA SEWER CONNECTION UPGRADE</t>
  </si>
  <si>
    <t xml:space="preserve">Supply  and Install Motor Control Set comprising of;                              
•         1 x 100A Main MCCB                                                                    
•         3 x 63A TP MCB                                                                           
•         3 x 15kW Soft Starter                                                                    
•         3 Sets of run / trip indicator lamps                                                                                
•         3 Sets of starter / stop push buttons                                            
•         3 Nr. Ammeters                                                                            
•         1Nr. Voltmeter + Selector Switch + MCB                                     
•         1Nr. Under/over voltage/ phase failure relay                                                                        
•         1 No. Surge Arrestor                                                                                                                             </t>
  </si>
  <si>
    <t xml:space="preserve">Supply, and Install Motor Control Centre comprising of;                        
•         1 x 100A Main MCCB                                                                    
•         3 x 63A TP MCB                                                                           
•         3 x 15kW Soft Starter                                                                    
•         3 Sets of run / trip indicator lamps                                                                                
•         3 Sets of starter / stop push buttons                                            
•         3 Nr. Ammeters                                                                            
•         1Nr. Voltmeter + Selector Switch + MCB                                     
•         1Nr. Under/over voltage/ phase failure relay                                                                        
•         1 No. Surge Arrestor                                                                                                                             </t>
  </si>
  <si>
    <r>
      <t>Allow a P.C Sum of TZS 600 Million for the desilting/desludging of the Existing Facultative Ponds,  each with estimated capacity of 10,800m</t>
    </r>
    <r>
      <rPr>
        <vertAlign val="superscript"/>
        <sz val="10"/>
        <rFont val="Arial"/>
        <family val="2"/>
      </rPr>
      <t xml:space="preserve">3 </t>
    </r>
    <r>
      <rPr>
        <sz val="10"/>
        <rFont val="Arial"/>
        <family val="2"/>
      </rPr>
      <t xml:space="preserve"> to the Existing Sludge Drying Beds. Works to include necessary mitigation measures to the satisfaction of the Engineer.</t>
    </r>
  </si>
  <si>
    <r>
      <t>Allow a P.C Sum of TZS 900 Million for the desilting/desludging of the Existing Maturation Ponds, each with estimated capacity of 6,000m</t>
    </r>
    <r>
      <rPr>
        <vertAlign val="superscript"/>
        <sz val="10"/>
        <rFont val="Arial"/>
        <family val="2"/>
      </rPr>
      <t>3</t>
    </r>
    <r>
      <rPr>
        <sz val="10"/>
        <rFont val="Arial"/>
        <family val="2"/>
      </rPr>
      <t xml:space="preserve">  to the Existing Sludge Drying Beds. Works to include necessary mitigation measures to the satisfaction of the Engineer.</t>
    </r>
  </si>
  <si>
    <t xml:space="preserve">   </t>
  </si>
  <si>
    <t>MWANZA SEWER CONNECTION UPGRADE PROJECT</t>
  </si>
  <si>
    <t>Allow for provision of Environmental, Social, Health and Safety (ESHS) Performance Security in accordance with Clause 4.2 of Section IX of the Particular Conditions, Bid Document Volume I.</t>
  </si>
  <si>
    <t>Allow a P.C. Sum of TZS 10,000,000 for training of Employer's / Water Service Provider's  Staff during Construction, Testing and Commissioning of the Works as specified.</t>
  </si>
  <si>
    <r>
      <t xml:space="preserve">Provide all materials and construct Office for use of the  Senior Resident Engineer as per Clause 101 of the Specifications including maintenance, water supply, sewerage, drainage, electrical supply, telephone and other facilities for the Senior Resident Engineer, all as specified (Building, furniture and equipment to revert to Employer). Include for all water borne sanitation including waste pipes, inspection chambers,  Septic Tank  etc.  Include for TANESCO Power Supply with a Meter Board. Building to be constructed using permanent building materials as per Ministry of Public Works Building By-laws or approved equivalent. </t>
    </r>
    <r>
      <rPr>
        <b/>
        <u/>
        <sz val="10"/>
        <rFont val="Arial"/>
        <family val="2"/>
      </rPr>
      <t>Note: This is to be carried out as Priority Works within the first 10 Weeks  after date of Mobilization</t>
    </r>
    <r>
      <rPr>
        <sz val="10"/>
        <rFont val="Arial"/>
        <family val="2"/>
      </rPr>
      <t>. Floor area approximately 200m</t>
    </r>
    <r>
      <rPr>
        <vertAlign val="superscript"/>
        <sz val="10"/>
        <rFont val="Arial"/>
        <family val="2"/>
      </rPr>
      <t>2</t>
    </r>
    <r>
      <rPr>
        <sz val="10"/>
        <rFont val="Arial"/>
        <family val="2"/>
      </rPr>
      <t>.  The Office to include hard stand and access drive, shaded carport for at least 3 vehicles, chain link fence etc. all as specified.</t>
    </r>
  </si>
  <si>
    <t xml:space="preserve">P.C Sum of TZS 30,000,000/- for provision of furniture and equipment for the Senior Resident Engineer's Office as specified under Clause 101(a) of the Specifications. Note: Final List of Furniture &amp; Equipment to be procured will be provided by the Resident Engineer prior to commencement of Works. The furniture and equipment to revert to the Employer at the end of the Contract. </t>
  </si>
  <si>
    <t>Provision and maintenance of Survey Equipment as specified under Clause 101(g) of the Specifications, for the sole use of the  Senior Resident Engineer during the duration of the Contract. Survey Equipment to handed over to the Employer at the end of the Contract</t>
  </si>
  <si>
    <t>Maintenance and attendance of the  Senior Resident Engineer's Office, including supply of provisions and consumables as specified under Clause 101(b) of the Specifications for the duration of the Contract.  Note: Contractor to price for the monthly requirement of stationery, cleaning materials and other consumables specified in the Specifications.</t>
  </si>
  <si>
    <t xml:space="preserve">Provide the following Staff for the  Senior Resident Engineer's Office in accordance with Clause 101 of General and Specific Specifications. (Note: The Staff to be employed by the Contractor but to be under the exclusive day to day instruction of the Senior Resident Engineer). The rate to include for all overtime, allowances, accomodation costs, requisite Government of United Republic of Tanzania mandatory deductions, etc. all neccesary for the Staff to perform their duties. </t>
  </si>
  <si>
    <t>Office Assistant, ref Clause 101(c)</t>
  </si>
  <si>
    <t>Drivers, ref Clause 101(f) of the Specifications</t>
  </si>
  <si>
    <t>Chainmen - 2Nr, ref Clause 101(f) of the Specifications</t>
  </si>
  <si>
    <t xml:space="preserve">P.C. Sum of TZS 200,000,000/- for procurement of 1Nr. 4WD Double-Cab Pick-up Vehicle to be used by the Senior Resident Engineer and his staff, including registration, inspection, etc.  The vehicle to revert to the Employer after completion of Contract.  Minimum specifications include but not limited to the following:
• 3.0 litre Turbo Diesel Engine
• Rear Differential Gear Lock
• Braking System to include ABS (Anti-Lock Brake System)
• Power Steering with adjustable Steering Column
• Electronic Fuel Injection System.
• 5 Speed Manual Transmission
• Power Windows and Air Conditioning
• Immobilizer and Alarm System
• Fuel tank capacity between 80 litres and 100 litres
</t>
  </si>
  <si>
    <t>P.C. Sum of TZS 5,000,000 for  provision of communication facilities and services (telephone, email, fax, postal, courier services, etc.) for the Project / Site Offices and the Supervision Staff.</t>
  </si>
  <si>
    <t>Allow a Provisional Sum of TZS. 8,550,000 for supply and installation of Project Plaque. Contractor to include for all requisite Works associated with installation.</t>
  </si>
  <si>
    <t>Add % Adjustment to the provisional sum fo for Item 4.4 above.</t>
  </si>
  <si>
    <t>Allow for any costs associated with compliance with Environmental, Health and Safety Requirements as specified in the Specifications for ESHS, Section VII of the Works Requirement, Bid Document Volume I, the Environmental and Social Management Plan (ESMP)  as required by Government Agencies and Prevailing Legislation. The Costs under this item to include the following;</t>
  </si>
  <si>
    <t>ESHS Management in accordance with Clause 4 of the ESHS Specifications</t>
  </si>
  <si>
    <t xml:space="preserve">Drafting and updating ESHS Documentation, Reporting, Inspections in accordance with Clauses 1,2,3,5,6,7 and 9 of the ESHS Specifications. </t>
  </si>
  <si>
    <t>Implementation of the Health and Safety Plan:
Meetings, health care centre, medical check-ups, emergencies and evacuations, safety protective equipment and hygiene (Ref Clauses 1,9,21 to 25, 27 to 35, 37 and 38 of the ESHS Specifications</t>
  </si>
  <si>
    <r>
      <t xml:space="preserve">Accomodation, drinking water, meals and transportation of staff in accordance with Clauses 36 and 40 of the ESHS Specifications. </t>
    </r>
    <r>
      <rPr>
        <i/>
        <sz val="10"/>
        <rFont val="Arial"/>
        <family val="2"/>
      </rPr>
      <t>[Note: The Bidder shall detail the financial conditions of the supply of accomodation, meals and transport to its staff. The cost for "Site Mobilization" should exclude all or part of the costs of these tasks]</t>
    </r>
  </si>
  <si>
    <t>iv)</t>
  </si>
  <si>
    <t>Accomodation</t>
  </si>
  <si>
    <t>v)</t>
  </si>
  <si>
    <t>Meals</t>
  </si>
  <si>
    <t>vi)</t>
  </si>
  <si>
    <t>Transport</t>
  </si>
  <si>
    <t>vii)</t>
  </si>
  <si>
    <t xml:space="preserve">Training, local recruitment management costs and sanitary repatriation in accordance with Clauses 8 and 39 of the ESHS Specifications </t>
  </si>
  <si>
    <t>viii)</t>
  </si>
  <si>
    <t>Protection of adjacent areas, biodiversity and prevention of erosion in accordance with Clauses 10, 11, 18  and  19 of the ESHS Specifications</t>
  </si>
  <si>
    <t>ix)</t>
  </si>
  <si>
    <t>Traffic, noise and atmospheric emissions management as per Clauses 14 and 15 of the ESHS Specifications</t>
  </si>
  <si>
    <t>x)</t>
  </si>
  <si>
    <t>Waste and hazardous Products Management as per Clauses 12, 13 and 16 of the ESHS Specifications</t>
  </si>
  <si>
    <t>xi)</t>
  </si>
  <si>
    <r>
      <t>Vegetation clearing and site rehabilitation in accordance with Clauses 17 and 20 of the ESHS Specifications</t>
    </r>
    <r>
      <rPr>
        <i/>
        <sz val="10"/>
        <rFont val="Arial"/>
        <family val="2"/>
      </rPr>
      <t xml:space="preserve"> [Note: Cost for "Site mobilization" should exclude all or part of the costs of these tasks]</t>
    </r>
  </si>
  <si>
    <t>xii)</t>
  </si>
  <si>
    <t>Quarterly Environmental Audit of the Contractor's ESMP by a registered NEMC Lead Expert</t>
  </si>
  <si>
    <t xml:space="preserve">Allow a P.C. Sum of TZS. 15,000,000 Training program including Stakeholder Engagement and consultation for HIV/AIDS awareness, Sexually Transmitted Infections (STI), Sexually Transmitted Diseases (STD), Gender Based Violence (GBV) and Sexual Exploitation and Abuse (SEA) </t>
  </si>
  <si>
    <t>Add …….% for profit, administration, attendance upon, overheads etc for Item 5.2 above.</t>
  </si>
  <si>
    <t>Allow a P.C. Sum of TZS. 28,500,000 for the implementation of the following tasks related to Climate Change Adaptation, Mitigation and Risks Management as directed by the Engineer;</t>
  </si>
  <si>
    <t xml:space="preserve">Implementation of Climate Change, Adaptation and Mitigation Measures as determined together with the Water Resources Authority </t>
  </si>
  <si>
    <t>Research related to items described in i) above to be undertaken jointly with Water Resources Authority and Local Universities</t>
  </si>
  <si>
    <t>Add …….% for profit, administration, attendance upon, overheads etc for Item 5.4 above.</t>
  </si>
  <si>
    <t xml:space="preserve">Supply and Install Submersible Sewage Pumps (3Nr), complete with duck foot, discharge bend, guide rails and guide brackets of the following characteristics;
•         Capacity: 35l/s – (126m³/hr)  
•         Dynamic Head: 14m 
•        Motor Rating: 13.5kW, 1450rpm; 2p, 50Hz
•        Construction: Open Screw type, Cutting impeller 2 vanes </t>
  </si>
  <si>
    <t xml:space="preserve">Supply, and Install Submersible Sewage Pumps (3Nr), complete with duck foot, discharge bend, guide rails and guide brackets of the following characteristics;                                                                                                  
•         Capacity: 35l/s – (126m³/hr)                                                                    
•         Dynamic Head: 14m                                                                                                                                                                                                                                                                                                                
•        Motor Rating: 13.5kW, 1450rpm; 2p, 50Hz                                          
•        Construction: Open Screw type, Cutting impeller 2 vanes                            
</t>
  </si>
  <si>
    <t xml:space="preserve">Supply, and Install Vertical Sewage Pumps of the following characteristics;                                                                                                  
•         Capacity: 85l/s – (306m³/hr)                                                                    
•         Dynamic Head: 80m                                                                                                                                                                                                                                                                                                       
•        Motor Rating: 132kW, 1450rpm, 50Hz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</si>
</sst>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_);[Red]\(&quot;$&quot;#,##0\)"/>
    <numFmt numFmtId="165" formatCode="_(* #,##0_);_(* \(#,##0\);_(* &quot;-&quot;_);_(@_)"/>
    <numFmt numFmtId="166" formatCode="_(* #,##0.00_);_(* \(#,##0.00\);_(* &quot;-&quot;??_);_(@_)"/>
    <numFmt numFmtId="167" formatCode="_-* #,##0.0\ [$€-1]_-;\-* #,##0.0\ [$€-1]_-;_-* &quot;-&quot;??\ [$€-1]_-"/>
    <numFmt numFmtId="168" formatCode="#,##0_ "/>
    <numFmt numFmtId="169" formatCode="_(* #,##0_);_(* \(#,##0\);_(* &quot;-&quot;??_);_(@_)"/>
    <numFmt numFmtId="170" formatCode="#,##0.0_);[Red]\(#,##0.0\)"/>
    <numFmt numFmtId="171" formatCode="_(* #,##0.0_);_(* \(#,##0.0\);_(* &quot;-&quot;?_);_(@_)"/>
    <numFmt numFmtId="172" formatCode="0.0"/>
    <numFmt numFmtId="173" formatCode="_-* #,##0.0_-;\-* #,##0.0_-;_-* &quot;-&quot;?_-;_-@_-"/>
    <numFmt numFmtId="174" formatCode="_(* #,##0_);_(* \(#,##0\);_(* &quot;-&quot;?_);_(@_)"/>
    <numFmt numFmtId="175" formatCode="_-* #,##0_-;\-* #,##0_-;_-* &quot;-&quot;??_-;_-@_-"/>
    <numFmt numFmtId="176" formatCode="#,##0.0"/>
    <numFmt numFmtId="177" formatCode="0.0%"/>
  </numFmts>
  <fonts count="34">
    <font>
      <sz val="11"/>
      <color theme="1"/>
      <name val="Calibri"/>
      <family val="2"/>
      <scheme val="minor"/>
    </font>
    <font>
      <sz val="11"/>
      <color theme="1"/>
      <name val="Calibri"/>
      <family val="2"/>
      <scheme val="minor"/>
    </font>
    <font>
      <sz val="10"/>
      <name val="Times New Roman"/>
      <family val="1"/>
    </font>
    <font>
      <b/>
      <u/>
      <sz val="10"/>
      <name val="Arial"/>
      <family val="2"/>
    </font>
    <font>
      <sz val="10"/>
      <name val="Arial"/>
      <family val="2"/>
    </font>
    <font>
      <b/>
      <sz val="10"/>
      <name val="Arial"/>
      <family val="2"/>
    </font>
    <font>
      <i/>
      <u/>
      <sz val="10"/>
      <name val="Arial"/>
      <family val="2"/>
    </font>
    <font>
      <i/>
      <sz val="10"/>
      <name val="Arial"/>
      <family val="2"/>
    </font>
    <font>
      <sz val="8"/>
      <name val="Arial"/>
      <family val="2"/>
    </font>
    <font>
      <vertAlign val="superscript"/>
      <sz val="10"/>
      <name val="Arial"/>
      <family val="2"/>
    </font>
    <font>
      <sz val="10"/>
      <name val="Calibri"/>
      <family val="2"/>
    </font>
    <font>
      <b/>
      <sz val="10"/>
      <name val="AA"/>
    </font>
    <font>
      <sz val="10"/>
      <name val="AA"/>
    </font>
    <font>
      <i/>
      <sz val="10"/>
      <name val="AA"/>
    </font>
    <font>
      <i/>
      <u/>
      <sz val="10"/>
      <name val="AA"/>
    </font>
    <font>
      <vertAlign val="superscript"/>
      <sz val="8"/>
      <name val="Arial"/>
      <family val="2"/>
    </font>
    <font>
      <sz val="10"/>
      <color rgb="FF000000"/>
      <name val="Times New Roman"/>
      <family val="1"/>
    </font>
    <font>
      <b/>
      <sz val="8"/>
      <name val="Arial"/>
      <family val="2"/>
    </font>
    <font>
      <u/>
      <sz val="10"/>
      <name val="Arial"/>
      <family val="2"/>
    </font>
    <font>
      <sz val="7"/>
      <name val="Arial"/>
      <family val="2"/>
    </font>
    <font>
      <i/>
      <sz val="10"/>
      <name val="Times New Roman"/>
      <family val="1"/>
    </font>
    <font>
      <b/>
      <u/>
      <sz val="10"/>
      <name val="AA"/>
    </font>
    <font>
      <vertAlign val="superscript"/>
      <sz val="9"/>
      <name val="Times New Roman"/>
      <family val="1"/>
    </font>
    <font>
      <sz val="12"/>
      <name val="宋体"/>
      <charset val="134"/>
    </font>
    <font>
      <sz val="7"/>
      <name val="Arial  "/>
      <charset val="134"/>
    </font>
    <font>
      <b/>
      <u/>
      <sz val="11"/>
      <name val="Arial"/>
      <family val="2"/>
    </font>
    <font>
      <b/>
      <u/>
      <sz val="14"/>
      <name val="Arial"/>
      <family val="2"/>
    </font>
    <font>
      <sz val="11"/>
      <name val="Arial"/>
      <family val="2"/>
    </font>
    <font>
      <b/>
      <sz val="11"/>
      <name val="Arial"/>
      <family val="2"/>
    </font>
    <font>
      <sz val="11"/>
      <name val="Calibri"/>
      <family val="2"/>
    </font>
    <font>
      <b/>
      <sz val="16"/>
      <name val="Arial"/>
      <family val="2"/>
    </font>
    <font>
      <sz val="10"/>
      <name val="Calibri"/>
      <family val="2"/>
      <scheme val="minor"/>
    </font>
    <font>
      <sz val="10"/>
      <color rgb="FFFF0000"/>
      <name val="Arial"/>
      <family val="2"/>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rgb="FF000000"/>
      </left>
      <right style="thin">
        <color rgb="FF000000"/>
      </right>
      <top style="hair">
        <color auto="1"/>
      </top>
      <bottom style="hair">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auto="1"/>
      </left>
      <right style="medium">
        <color auto="1"/>
      </right>
      <top/>
      <bottom style="hair">
        <color auto="1"/>
      </bottom>
      <diagonal/>
    </border>
    <border>
      <left style="medium">
        <color auto="1"/>
      </left>
      <right style="thin">
        <color rgb="FF000000"/>
      </right>
      <top style="hair">
        <color auto="1"/>
      </top>
      <bottom style="hair">
        <color auto="1"/>
      </bottom>
      <diagonal/>
    </border>
    <border>
      <left style="thin">
        <color rgb="FF000000"/>
      </left>
      <right style="thin">
        <color auto="1"/>
      </right>
      <top style="hair">
        <color auto="1"/>
      </top>
      <bottom style="hair">
        <color auto="1"/>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ck">
        <color indexed="64"/>
      </right>
      <top/>
      <bottom/>
      <diagonal/>
    </border>
    <border>
      <left/>
      <right/>
      <top style="hair">
        <color indexed="64"/>
      </top>
      <bottom style="hair">
        <color indexed="64"/>
      </bottom>
      <diagonal/>
    </border>
    <border>
      <left style="thin">
        <color rgb="FF000000"/>
      </left>
      <right style="thin">
        <color rgb="FF000000"/>
      </right>
      <top/>
      <bottom style="hair">
        <color auto="1"/>
      </bottom>
      <diagonal/>
    </border>
    <border>
      <left style="medium">
        <color auto="1"/>
      </left>
      <right/>
      <top style="hair">
        <color auto="1"/>
      </top>
      <bottom style="hair">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rgb="FF000000"/>
      </right>
      <top style="hair">
        <color auto="1"/>
      </top>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style="thin">
        <color rgb="FF000000"/>
      </left>
      <right/>
      <top/>
      <bottom style="hair">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rgb="FF000000"/>
      </left>
      <right style="thin">
        <color rgb="FF000000"/>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s>
  <cellStyleXfs count="60">
    <xf numFmtId="0" fontId="0" fillId="0" borderId="0"/>
    <xf numFmtId="166" fontId="1" fillId="0" borderId="0" applyFont="0" applyFill="0" applyBorder="0" applyAlignment="0" applyProtection="0"/>
    <xf numFmtId="0" fontId="2" fillId="0" borderId="0"/>
    <xf numFmtId="0" fontId="2" fillId="0" borderId="0"/>
    <xf numFmtId="166" fontId="4" fillId="0" borderId="0" applyFont="0" applyFill="0" applyBorder="0" applyAlignment="0" applyProtection="0"/>
    <xf numFmtId="0" fontId="2" fillId="0" borderId="0"/>
    <xf numFmtId="166" fontId="4" fillId="0" borderId="0" applyFont="0" applyFill="0" applyBorder="0" applyAlignment="0" applyProtection="0"/>
    <xf numFmtId="0" fontId="4" fillId="0" borderId="0"/>
    <xf numFmtId="0" fontId="4" fillId="0" borderId="0"/>
    <xf numFmtId="166" fontId="4" fillId="0" borderId="0" applyFont="0" applyFill="0" applyBorder="0" applyAlignment="0" applyProtection="0"/>
    <xf numFmtId="0" fontId="2" fillId="0" borderId="0"/>
    <xf numFmtId="0" fontId="4" fillId="0" borderId="0"/>
    <xf numFmtId="0" fontId="16" fillId="0" borderId="0"/>
    <xf numFmtId="0" fontId="1" fillId="0" borderId="0"/>
    <xf numFmtId="0" fontId="4" fillId="0" borderId="0" applyFont="0" applyFill="0" applyBorder="0" applyAlignment="0" applyProtection="0"/>
    <xf numFmtId="0" fontId="2" fillId="0" borderId="0"/>
    <xf numFmtId="0" fontId="2" fillId="0" borderId="0"/>
    <xf numFmtId="0" fontId="2" fillId="0" borderId="0"/>
    <xf numFmtId="0" fontId="4" fillId="0" borderId="0"/>
    <xf numFmtId="167" fontId="4" fillId="0" borderId="0">
      <alignment vertical="center"/>
    </xf>
    <xf numFmtId="0" fontId="4" fillId="0" borderId="0"/>
    <xf numFmtId="0" fontId="4" fillId="0" borderId="0"/>
    <xf numFmtId="166" fontId="1" fillId="0" borderId="0" applyFont="0" applyFill="0" applyBorder="0" applyAlignment="0" applyProtection="0"/>
    <xf numFmtId="166" fontId="2" fillId="0" borderId="0" applyFont="0" applyFill="0" applyBorder="0" applyAlignment="0" applyProtection="0"/>
    <xf numFmtId="167" fontId="23" fillId="0" borderId="0">
      <alignment vertical="center"/>
    </xf>
    <xf numFmtId="9" fontId="1" fillId="0" borderId="0" applyFont="0" applyFill="0" applyBorder="0" applyAlignment="0" applyProtection="0"/>
    <xf numFmtId="0" fontId="2" fillId="0" borderId="0"/>
    <xf numFmtId="0" fontId="4"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0" fontId="4" fillId="0" borderId="0"/>
    <xf numFmtId="0" fontId="2" fillId="0" borderId="0"/>
    <xf numFmtId="166" fontId="2"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43" fontId="4" fillId="0" borderId="0" applyFont="0" applyFill="0" applyBorder="0" applyAlignment="0" applyProtection="0"/>
    <xf numFmtId="164" fontId="4"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9" fontId="4" fillId="0" borderId="0" applyFont="0" applyFill="0" applyBorder="0" applyAlignment="0" applyProtection="0"/>
    <xf numFmtId="0" fontId="1" fillId="0" borderId="0"/>
    <xf numFmtId="0" fontId="4" fillId="0" borderId="0"/>
    <xf numFmtId="0" fontId="4" fillId="0" borderId="0" applyFont="0" applyFill="0" applyBorder="0" applyAlignment="0" applyProtection="0"/>
    <xf numFmtId="166"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4" fillId="0" borderId="0"/>
    <xf numFmtId="0" fontId="2" fillId="0" borderId="0"/>
    <xf numFmtId="0" fontId="2" fillId="0" borderId="0"/>
    <xf numFmtId="0" fontId="4"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cellStyleXfs>
  <cellXfs count="979">
    <xf numFmtId="0" fontId="0" fillId="0" borderId="0" xfId="0"/>
    <xf numFmtId="0" fontId="4" fillId="0" borderId="0" xfId="3" applyFont="1" applyAlignment="1">
      <alignment horizontal="justify"/>
    </xf>
    <xf numFmtId="0" fontId="4" fillId="0" borderId="0" xfId="3" applyFont="1" applyAlignment="1">
      <alignment horizontal="center" vertical="top"/>
    </xf>
    <xf numFmtId="1" fontId="4" fillId="0" borderId="0" xfId="3" applyNumberFormat="1" applyFont="1" applyAlignment="1">
      <alignment horizontal="center" vertical="top"/>
    </xf>
    <xf numFmtId="4" fontId="5" fillId="0" borderId="5" xfId="3" applyNumberFormat="1" applyFont="1" applyBorder="1" applyAlignment="1" applyProtection="1">
      <alignment horizontal="center" vertical="top"/>
      <protection locked="0"/>
    </xf>
    <xf numFmtId="0" fontId="3" fillId="0" borderId="0" xfId="2" applyFont="1" applyAlignment="1">
      <alignment horizontal="justify" vertical="center" wrapText="1"/>
    </xf>
    <xf numFmtId="0" fontId="3" fillId="0" borderId="0" xfId="2" applyFont="1" applyAlignment="1">
      <alignment horizontal="left" vertical="top" wrapText="1"/>
    </xf>
    <xf numFmtId="0" fontId="3" fillId="0" borderId="0" xfId="2" applyFont="1" applyAlignment="1">
      <alignment horizontal="center" vertical="top" wrapText="1"/>
    </xf>
    <xf numFmtId="0" fontId="3" fillId="0" borderId="5" xfId="2" applyFont="1" applyBorder="1" applyAlignment="1">
      <alignment horizontal="left" vertical="top" wrapText="1"/>
    </xf>
    <xf numFmtId="0" fontId="4" fillId="0" borderId="0" xfId="3" applyFont="1" applyAlignment="1">
      <alignment horizontal="centerContinuous" vertical="top"/>
    </xf>
    <xf numFmtId="4" fontId="4" fillId="0" borderId="0" xfId="4" applyNumberFormat="1" applyFont="1" applyFill="1" applyBorder="1" applyAlignment="1" applyProtection="1">
      <alignment horizontal="center" vertical="top"/>
    </xf>
    <xf numFmtId="166" fontId="4" fillId="0" borderId="5" xfId="1" applyFont="1" applyFill="1" applyBorder="1" applyAlignment="1" applyProtection="1">
      <alignment vertical="top"/>
    </xf>
    <xf numFmtId="0" fontId="4" fillId="0" borderId="0" xfId="3" applyFont="1" applyAlignment="1">
      <alignment horizontal="justify" vertical="top"/>
    </xf>
    <xf numFmtId="0" fontId="5" fillId="0" borderId="6" xfId="0" applyFont="1" applyBorder="1" applyAlignment="1">
      <alignment horizontal="center" vertical="center" wrapText="1"/>
    </xf>
    <xf numFmtId="168" fontId="5" fillId="0" borderId="8" xfId="0" applyNumberFormat="1" applyFont="1" applyBorder="1" applyAlignment="1">
      <alignment horizontal="center" vertical="center" wrapText="1"/>
    </xf>
    <xf numFmtId="0" fontId="4" fillId="0" borderId="9"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applyAlignment="1">
      <alignment horizontal="center" vertical="center"/>
    </xf>
    <xf numFmtId="166" fontId="5" fillId="0" borderId="15" xfId="6" applyFont="1" applyFill="1" applyBorder="1" applyAlignment="1" applyProtection="1">
      <alignment horizontal="right" vertical="top" wrapText="1"/>
    </xf>
    <xf numFmtId="169" fontId="5" fillId="0" borderId="16" xfId="6" applyNumberFormat="1" applyFont="1" applyBorder="1" applyAlignment="1" applyProtection="1">
      <alignment horizontal="right" vertical="center"/>
    </xf>
    <xf numFmtId="0" fontId="4" fillId="0" borderId="17" xfId="0" applyFont="1" applyBorder="1" applyAlignment="1">
      <alignment horizontal="center" vertical="center"/>
    </xf>
    <xf numFmtId="0" fontId="4" fillId="0" borderId="9" xfId="0" applyFont="1" applyBorder="1" applyAlignment="1">
      <alignment horizontal="center" vertical="top"/>
    </xf>
    <xf numFmtId="167" fontId="4" fillId="0" borderId="10" xfId="0" applyNumberFormat="1" applyFont="1" applyBorder="1" applyAlignment="1">
      <alignment horizontal="center" vertical="top"/>
    </xf>
    <xf numFmtId="0" fontId="5" fillId="0" borderId="20" xfId="0" applyFont="1" applyBorder="1" applyAlignment="1">
      <alignment horizontal="center" vertical="top" wrapText="1"/>
    </xf>
    <xf numFmtId="0" fontId="8" fillId="0" borderId="12" xfId="0" applyFont="1" applyBorder="1" applyAlignment="1">
      <alignment horizontal="center" vertical="top" wrapText="1"/>
    </xf>
    <xf numFmtId="0" fontId="4" fillId="0" borderId="17" xfId="0" applyFont="1" applyBorder="1" applyAlignment="1">
      <alignment horizontal="center" vertical="top"/>
    </xf>
    <xf numFmtId="167" fontId="4" fillId="0" borderId="18" xfId="0" applyNumberFormat="1" applyFont="1" applyBorder="1" applyAlignment="1">
      <alignment horizontal="center" vertical="top"/>
    </xf>
    <xf numFmtId="0" fontId="12" fillId="0" borderId="9" xfId="7" applyFont="1" applyBorder="1" applyAlignment="1">
      <alignment horizontal="centerContinuous" vertical="top"/>
    </xf>
    <xf numFmtId="166" fontId="12" fillId="0" borderId="23" xfId="7" applyNumberFormat="1" applyFont="1" applyBorder="1" applyAlignment="1">
      <alignment horizontal="right"/>
    </xf>
    <xf numFmtId="0" fontId="11" fillId="0" borderId="9" xfId="7" applyFont="1" applyBorder="1" applyAlignment="1">
      <alignment horizontal="centerContinuous" vertical="top"/>
    </xf>
    <xf numFmtId="0" fontId="12" fillId="0" borderId="9" xfId="7" applyFont="1" applyBorder="1" applyAlignment="1">
      <alignment horizontal="center" vertical="center"/>
    </xf>
    <xf numFmtId="0" fontId="11" fillId="0" borderId="9" xfId="7" applyFont="1" applyBorder="1" applyAlignment="1">
      <alignment horizontal="center" vertical="center"/>
    </xf>
    <xf numFmtId="38" fontId="4" fillId="0" borderId="10" xfId="0" applyNumberFormat="1" applyFont="1" applyBorder="1" applyAlignment="1">
      <alignment horizontal="center" vertical="top"/>
    </xf>
    <xf numFmtId="169" fontId="4" fillId="0" borderId="11" xfId="6" applyNumberFormat="1" applyFont="1" applyBorder="1" applyAlignment="1" applyProtection="1">
      <alignment horizontal="right" vertical="top"/>
    </xf>
    <xf numFmtId="169" fontId="4" fillId="0" borderId="10" xfId="1" applyNumberFormat="1" applyFont="1" applyBorder="1" applyAlignment="1">
      <alignment horizontal="center" vertical="top"/>
    </xf>
    <xf numFmtId="0" fontId="8" fillId="0" borderId="9" xfId="12" applyFont="1" applyBorder="1" applyAlignment="1">
      <alignment horizontal="center" vertical="top"/>
    </xf>
    <xf numFmtId="0" fontId="17" fillId="0" borderId="10" xfId="0" applyFont="1" applyBorder="1" applyAlignment="1">
      <alignment horizontal="center" vertical="top" wrapText="1"/>
    </xf>
    <xf numFmtId="0" fontId="4" fillId="0" borderId="12" xfId="0" applyFont="1" applyBorder="1" applyAlignment="1">
      <alignment horizontal="center" vertical="top" wrapText="1"/>
    </xf>
    <xf numFmtId="1" fontId="4" fillId="0" borderId="21" xfId="0" applyNumberFormat="1" applyFont="1" applyBorder="1" applyAlignment="1">
      <alignment horizontal="center" vertical="top" shrinkToFit="1"/>
    </xf>
    <xf numFmtId="0" fontId="4" fillId="0" borderId="20" xfId="0" applyFont="1" applyBorder="1" applyAlignment="1">
      <alignment horizontal="center" vertical="top" wrapText="1"/>
    </xf>
    <xf numFmtId="0" fontId="4" fillId="0" borderId="21" xfId="0" applyFont="1" applyBorder="1" applyAlignment="1">
      <alignment horizontal="center" vertical="top" wrapText="1"/>
    </xf>
    <xf numFmtId="0" fontId="5" fillId="0" borderId="9" xfId="0" applyFont="1" applyBorder="1" applyAlignment="1">
      <alignment horizontal="center" vertical="top" wrapText="1"/>
    </xf>
    <xf numFmtId="0" fontId="4" fillId="0" borderId="10" xfId="13" applyFont="1" applyBorder="1" applyAlignment="1">
      <alignment horizontal="center" vertical="top"/>
    </xf>
    <xf numFmtId="1" fontId="4" fillId="0" borderId="10" xfId="14" applyNumberFormat="1" applyFont="1" applyFill="1" applyBorder="1" applyAlignment="1">
      <alignment horizontal="center" vertical="top"/>
    </xf>
    <xf numFmtId="0" fontId="4" fillId="0" borderId="10" xfId="0" applyFont="1" applyBorder="1" applyAlignment="1">
      <alignment horizontal="center" vertical="top" wrapText="1"/>
    </xf>
    <xf numFmtId="0" fontId="4" fillId="0" borderId="1" xfId="15" applyFont="1" applyBorder="1"/>
    <xf numFmtId="0" fontId="4" fillId="0" borderId="2" xfId="15" applyFont="1" applyBorder="1"/>
    <xf numFmtId="166" fontId="4" fillId="0" borderId="3" xfId="1" applyFont="1" applyBorder="1" applyAlignment="1">
      <alignment horizontal="right"/>
    </xf>
    <xf numFmtId="0" fontId="4" fillId="0" borderId="0" xfId="15" applyFont="1"/>
    <xf numFmtId="0" fontId="4" fillId="0" borderId="4" xfId="15" applyFont="1" applyBorder="1"/>
    <xf numFmtId="166" fontId="4" fillId="0" borderId="5" xfId="1" applyFont="1" applyBorder="1" applyAlignment="1">
      <alignment horizontal="right"/>
    </xf>
    <xf numFmtId="4" fontId="4" fillId="0" borderId="5" xfId="4" applyNumberFormat="1" applyFont="1" applyFill="1" applyBorder="1" applyAlignment="1" applyProtection="1">
      <alignment horizontal="center" vertical="top"/>
    </xf>
    <xf numFmtId="166" fontId="4" fillId="0" borderId="0" xfId="1" applyFont="1" applyFill="1" applyBorder="1" applyAlignment="1" applyProtection="1">
      <alignment vertical="top"/>
    </xf>
    <xf numFmtId="0" fontId="3" fillId="0" borderId="0" xfId="2" applyFont="1" applyAlignment="1">
      <alignment vertical="center" wrapText="1"/>
    </xf>
    <xf numFmtId="0" fontId="4" fillId="0" borderId="24" xfId="16" applyFont="1" applyBorder="1"/>
    <xf numFmtId="0" fontId="3" fillId="0" borderId="25" xfId="17" applyFont="1" applyBorder="1" applyAlignment="1">
      <alignment horizontal="left"/>
    </xf>
    <xf numFmtId="0" fontId="4" fillId="0" borderId="25" xfId="16" applyFont="1" applyBorder="1"/>
    <xf numFmtId="166" fontId="4" fillId="0" borderId="26" xfId="1" applyFont="1" applyBorder="1" applyAlignment="1">
      <alignment horizontal="right"/>
    </xf>
    <xf numFmtId="0" fontId="4" fillId="0" borderId="4" xfId="16" applyFont="1" applyBorder="1"/>
    <xf numFmtId="0" fontId="4" fillId="0" borderId="2" xfId="16" applyFont="1" applyBorder="1"/>
    <xf numFmtId="0" fontId="4" fillId="0" borderId="27" xfId="16" applyFont="1" applyBorder="1"/>
    <xf numFmtId="166" fontId="5" fillId="0" borderId="28" xfId="1" applyFont="1" applyBorder="1" applyAlignment="1">
      <alignment horizontal="center"/>
    </xf>
    <xf numFmtId="166" fontId="5" fillId="0" borderId="29" xfId="1" applyFont="1" applyBorder="1" applyAlignment="1">
      <alignment horizontal="center"/>
    </xf>
    <xf numFmtId="0" fontId="4" fillId="0" borderId="1" xfId="16" applyFont="1" applyBorder="1"/>
    <xf numFmtId="166" fontId="4" fillId="0" borderId="30" xfId="1" applyFont="1" applyBorder="1" applyAlignment="1">
      <alignment horizontal="right"/>
    </xf>
    <xf numFmtId="169" fontId="4" fillId="0" borderId="28" xfId="1" applyNumberFormat="1" applyFont="1" applyBorder="1" applyAlignment="1">
      <alignment horizontal="right" vertical="center"/>
    </xf>
    <xf numFmtId="169" fontId="4" fillId="0" borderId="28" xfId="1" applyNumberFormat="1" applyFont="1" applyBorder="1" applyAlignment="1">
      <alignment horizontal="center"/>
    </xf>
    <xf numFmtId="166" fontId="4" fillId="0" borderId="28" xfId="1" applyFont="1" applyBorder="1" applyAlignment="1">
      <alignment horizontal="center"/>
    </xf>
    <xf numFmtId="166" fontId="4" fillId="0" borderId="28" xfId="1" applyFont="1" applyBorder="1" applyAlignment="1">
      <alignment horizontal="right" vertical="center"/>
    </xf>
    <xf numFmtId="0" fontId="4" fillId="0" borderId="31" xfId="16" applyFont="1" applyBorder="1"/>
    <xf numFmtId="166" fontId="4" fillId="0" borderId="33" xfId="1" applyFont="1" applyBorder="1" applyAlignment="1">
      <alignment horizontal="center"/>
    </xf>
    <xf numFmtId="0" fontId="4" fillId="0" borderId="34" xfId="16" applyFont="1" applyBorder="1"/>
    <xf numFmtId="0" fontId="4" fillId="0" borderId="35" xfId="16" applyFont="1" applyBorder="1"/>
    <xf numFmtId="0" fontId="4" fillId="0" borderId="36" xfId="16" applyFont="1" applyBorder="1"/>
    <xf numFmtId="166" fontId="4" fillId="0" borderId="37" xfId="1" applyFont="1" applyBorder="1" applyAlignment="1">
      <alignment horizontal="right"/>
    </xf>
    <xf numFmtId="169" fontId="5" fillId="0" borderId="28" xfId="1" applyNumberFormat="1" applyFont="1" applyBorder="1" applyAlignment="1">
      <alignment horizontal="right" vertical="center"/>
    </xf>
    <xf numFmtId="0" fontId="5" fillId="0" borderId="25" xfId="16" applyFont="1" applyBorder="1" applyAlignment="1">
      <alignment horizontal="right" vertical="center" wrapText="1" indent="1"/>
    </xf>
    <xf numFmtId="0" fontId="5" fillId="0" borderId="38" xfId="16" applyFont="1" applyBorder="1" applyAlignment="1">
      <alignment horizontal="center" vertical="center"/>
    </xf>
    <xf numFmtId="166" fontId="4" fillId="0" borderId="29" xfId="1" applyFont="1" applyBorder="1" applyAlignment="1">
      <alignment horizontal="right" vertical="center"/>
    </xf>
    <xf numFmtId="166" fontId="4" fillId="0" borderId="0" xfId="1" applyFont="1" applyBorder="1" applyAlignment="1">
      <alignment horizontal="right"/>
    </xf>
    <xf numFmtId="169" fontId="4" fillId="0" borderId="0" xfId="1" applyNumberFormat="1" applyFont="1" applyBorder="1" applyAlignment="1">
      <alignment horizontal="right"/>
    </xf>
    <xf numFmtId="166" fontId="4" fillId="0" borderId="39" xfId="1" applyFont="1" applyBorder="1" applyAlignment="1">
      <alignment horizontal="right"/>
    </xf>
    <xf numFmtId="38" fontId="5" fillId="0" borderId="7" xfId="0" applyNumberFormat="1" applyFont="1" applyBorder="1" applyAlignment="1">
      <alignment horizontal="center" vertical="top"/>
    </xf>
    <xf numFmtId="170" fontId="4" fillId="0" borderId="10" xfId="0" applyNumberFormat="1" applyFont="1" applyBorder="1" applyAlignment="1">
      <alignment horizontal="center" vertical="top"/>
    </xf>
    <xf numFmtId="3" fontId="12" fillId="0" borderId="22" xfId="7" applyNumberFormat="1" applyFont="1" applyBorder="1" applyAlignment="1">
      <alignment horizontal="center" vertical="top"/>
    </xf>
    <xf numFmtId="0" fontId="4" fillId="0" borderId="10" xfId="0" applyFont="1" applyBorder="1" applyAlignment="1">
      <alignment horizontal="center" vertical="top"/>
    </xf>
    <xf numFmtId="167" fontId="5" fillId="0" borderId="7" xfId="0" applyNumberFormat="1" applyFont="1" applyBorder="1" applyAlignment="1">
      <alignment horizontal="center" vertical="top"/>
    </xf>
    <xf numFmtId="0" fontId="12" fillId="0" borderId="22" xfId="7" applyFont="1" applyBorder="1" applyAlignment="1">
      <alignment horizontal="center" vertical="top"/>
    </xf>
    <xf numFmtId="3" fontId="4" fillId="0" borderId="10" xfId="10" applyNumberFormat="1" applyFont="1" applyBorder="1" applyAlignment="1">
      <alignment horizontal="center" vertical="top" wrapText="1"/>
    </xf>
    <xf numFmtId="167" fontId="4" fillId="0" borderId="10" xfId="0" applyNumberFormat="1" applyFont="1" applyBorder="1" applyAlignment="1">
      <alignment horizontal="justify" vertical="center" wrapText="1"/>
    </xf>
    <xf numFmtId="167" fontId="5" fillId="0" borderId="10" xfId="0" applyNumberFormat="1" applyFont="1" applyBorder="1" applyAlignment="1">
      <alignment horizontal="justify" vertical="center" wrapText="1"/>
    </xf>
    <xf numFmtId="167" fontId="5" fillId="0" borderId="10" xfId="0" applyNumberFormat="1" applyFont="1" applyBorder="1" applyAlignment="1">
      <alignment horizontal="justify" vertical="top" wrapText="1"/>
    </xf>
    <xf numFmtId="167" fontId="4" fillId="0" borderId="10" xfId="0" applyNumberFormat="1" applyFont="1" applyBorder="1" applyAlignment="1">
      <alignment horizontal="justify" vertical="top" wrapText="1"/>
    </xf>
    <xf numFmtId="0" fontId="3" fillId="0" borderId="12" xfId="0" applyFont="1" applyBorder="1" applyAlignment="1">
      <alignment horizontal="justify" vertical="center" wrapText="1"/>
    </xf>
    <xf numFmtId="167" fontId="6" fillId="0" borderId="10" xfId="0" applyNumberFormat="1" applyFont="1" applyBorder="1" applyAlignment="1">
      <alignment horizontal="justify" vertical="center" wrapText="1"/>
    </xf>
    <xf numFmtId="167" fontId="7" fillId="0" borderId="10" xfId="0" applyNumberFormat="1" applyFont="1" applyBorder="1" applyAlignment="1">
      <alignment horizontal="justify" vertical="top" wrapText="1"/>
    </xf>
    <xf numFmtId="167" fontId="6" fillId="0" borderId="18" xfId="0" applyNumberFormat="1" applyFont="1" applyBorder="1" applyAlignment="1">
      <alignment horizontal="justify" vertical="center" wrapText="1"/>
    </xf>
    <xf numFmtId="0" fontId="5" fillId="0" borderId="21" xfId="0" applyFont="1" applyBorder="1" applyAlignment="1">
      <alignment horizontal="justify" vertical="top" wrapText="1"/>
    </xf>
    <xf numFmtId="0" fontId="7" fillId="0" borderId="12" xfId="0" applyFont="1" applyBorder="1" applyAlignment="1">
      <alignment horizontal="justify" vertical="top" wrapText="1"/>
    </xf>
    <xf numFmtId="167" fontId="3" fillId="0" borderId="10" xfId="0" applyNumberFormat="1" applyFont="1" applyBorder="1" applyAlignment="1">
      <alignment horizontal="justify" vertical="center" wrapText="1"/>
    </xf>
    <xf numFmtId="167" fontId="7" fillId="0" borderId="10" xfId="0" applyNumberFormat="1" applyFont="1" applyBorder="1" applyAlignment="1">
      <alignment horizontal="justify" vertical="center" wrapText="1"/>
    </xf>
    <xf numFmtId="167" fontId="4" fillId="0" borderId="18" xfId="0" applyNumberFormat="1" applyFont="1" applyBorder="1" applyAlignment="1">
      <alignment horizontal="justify" vertical="top" wrapText="1"/>
    </xf>
    <xf numFmtId="0" fontId="11" fillId="0" borderId="22" xfId="7" applyFont="1" applyBorder="1" applyAlignment="1">
      <alignment horizontal="justify" vertical="center" wrapText="1"/>
    </xf>
    <xf numFmtId="0" fontId="7" fillId="0" borderId="22" xfId="7" applyFont="1" applyBorder="1" applyAlignment="1">
      <alignment horizontal="justify" vertical="top" wrapText="1"/>
    </xf>
    <xf numFmtId="0" fontId="12" fillId="0" borderId="22" xfId="7" quotePrefix="1" applyFont="1" applyBorder="1" applyAlignment="1">
      <alignment horizontal="justify" vertical="center" wrapText="1"/>
    </xf>
    <xf numFmtId="0" fontId="13" fillId="0" borderId="22" xfId="7" applyFont="1" applyBorder="1" applyAlignment="1">
      <alignment horizontal="justify" vertical="top" wrapText="1"/>
    </xf>
    <xf numFmtId="0" fontId="5" fillId="0" borderId="10" xfId="0" applyFont="1" applyBorder="1" applyAlignment="1">
      <alignment horizontal="justify" vertical="top" wrapText="1"/>
    </xf>
    <xf numFmtId="0" fontId="5" fillId="0" borderId="12" xfId="0" applyFont="1" applyBorder="1" applyAlignment="1">
      <alignment horizontal="justify" vertical="top"/>
    </xf>
    <xf numFmtId="0" fontId="18" fillId="0" borderId="12" xfId="0" applyFont="1" applyBorder="1" applyAlignment="1">
      <alignment horizontal="justify" vertical="top"/>
    </xf>
    <xf numFmtId="0" fontId="4" fillId="0" borderId="12" xfId="0" applyFont="1" applyBorder="1" applyAlignment="1">
      <alignment horizontal="justify" vertical="top" wrapText="1"/>
    </xf>
    <xf numFmtId="0" fontId="18" fillId="0" borderId="12" xfId="0" applyFont="1" applyBorder="1" applyAlignment="1">
      <alignment horizontal="justify" vertical="top" wrapText="1"/>
    </xf>
    <xf numFmtId="0" fontId="4" fillId="0" borderId="12" xfId="0" applyFont="1" applyBorder="1" applyAlignment="1">
      <alignment horizontal="justify" vertical="top"/>
    </xf>
    <xf numFmtId="0" fontId="4" fillId="0" borderId="10" xfId="0" applyFont="1" applyBorder="1" applyAlignment="1">
      <alignment horizontal="justify" vertical="top" wrapText="1"/>
    </xf>
    <xf numFmtId="167" fontId="5" fillId="0" borderId="7" xfId="0" applyNumberFormat="1" applyFont="1" applyBorder="1" applyAlignment="1">
      <alignment horizontal="center" vertical="top" wrapText="1"/>
    </xf>
    <xf numFmtId="0" fontId="11" fillId="0" borderId="22" xfId="7" applyFont="1" applyBorder="1" applyAlignment="1">
      <alignment horizontal="justify" vertical="top" wrapText="1"/>
    </xf>
    <xf numFmtId="0" fontId="4" fillId="0" borderId="4" xfId="0" applyFont="1" applyBorder="1"/>
    <xf numFmtId="0" fontId="4" fillId="0" borderId="0" xfId="0" applyFont="1"/>
    <xf numFmtId="167" fontId="5" fillId="0" borderId="7" xfId="0" applyNumberFormat="1" applyFont="1" applyBorder="1" applyAlignment="1">
      <alignment horizontal="justify" vertical="center" wrapText="1"/>
    </xf>
    <xf numFmtId="167" fontId="5" fillId="0" borderId="7" xfId="0" applyNumberFormat="1" applyFont="1" applyBorder="1" applyAlignment="1">
      <alignment horizontal="center" vertical="center"/>
    </xf>
    <xf numFmtId="38" fontId="5" fillId="0" borderId="7" xfId="0" applyNumberFormat="1" applyFont="1" applyBorder="1" applyAlignment="1">
      <alignment horizontal="center" vertical="center"/>
    </xf>
    <xf numFmtId="167" fontId="5" fillId="0" borderId="22" xfId="19" applyFont="1" applyBorder="1" applyAlignment="1">
      <alignment horizontal="justify" vertical="top" wrapText="1"/>
    </xf>
    <xf numFmtId="167" fontId="5" fillId="0" borderId="40" xfId="0" applyNumberFormat="1" applyFont="1" applyBorder="1" applyAlignment="1">
      <alignment horizontal="justify" vertical="center" wrapText="1"/>
    </xf>
    <xf numFmtId="167" fontId="4" fillId="0" borderId="10" xfId="0" applyNumberFormat="1" applyFont="1" applyBorder="1" applyAlignment="1">
      <alignment horizontal="center" vertical="center"/>
    </xf>
    <xf numFmtId="38" fontId="4" fillId="0" borderId="10" xfId="0" applyNumberFormat="1" applyFont="1" applyBorder="1" applyAlignment="1">
      <alignment horizontal="right" vertical="top"/>
    </xf>
    <xf numFmtId="0" fontId="5" fillId="0" borderId="17" xfId="0" applyFont="1" applyBorder="1" applyAlignment="1">
      <alignment horizontal="center" vertical="center"/>
    </xf>
    <xf numFmtId="0" fontId="3" fillId="0" borderId="41" xfId="0" applyFont="1" applyBorder="1" applyAlignment="1">
      <alignment horizontal="justify" vertical="center" wrapText="1"/>
    </xf>
    <xf numFmtId="0" fontId="5" fillId="0" borderId="21" xfId="0" applyFont="1" applyBorder="1" applyAlignment="1">
      <alignment horizontal="justify" vertical="center" wrapText="1"/>
    </xf>
    <xf numFmtId="169" fontId="5" fillId="0" borderId="16" xfId="6" applyNumberFormat="1" applyFont="1" applyBorder="1" applyAlignment="1" applyProtection="1">
      <alignment horizontal="right" vertical="top"/>
    </xf>
    <xf numFmtId="0" fontId="19" fillId="0" borderId="9" xfId="0" applyFont="1" applyBorder="1" applyAlignment="1">
      <alignment horizontal="center" vertical="center"/>
    </xf>
    <xf numFmtId="38" fontId="19" fillId="0" borderId="10" xfId="0" applyNumberFormat="1" applyFont="1" applyBorder="1" applyAlignment="1">
      <alignment horizontal="right" vertical="top"/>
    </xf>
    <xf numFmtId="0" fontId="4" fillId="0" borderId="20" xfId="0" applyFont="1" applyBorder="1" applyAlignment="1">
      <alignment horizontal="center" vertical="center" wrapText="1"/>
    </xf>
    <xf numFmtId="0" fontId="4" fillId="0" borderId="12" xfId="0" applyFont="1" applyBorder="1" applyAlignment="1">
      <alignment horizontal="justify" vertical="center"/>
    </xf>
    <xf numFmtId="38" fontId="4" fillId="0" borderId="10" xfId="0" applyNumberFormat="1" applyFont="1" applyBorder="1" applyAlignment="1">
      <alignment horizontal="center" vertical="center"/>
    </xf>
    <xf numFmtId="0" fontId="4" fillId="0" borderId="42" xfId="0" applyFont="1" applyBorder="1" applyAlignment="1">
      <alignment horizontal="center" vertical="top" wrapText="1"/>
    </xf>
    <xf numFmtId="0" fontId="5" fillId="0" borderId="43" xfId="0" applyFont="1" applyBorder="1" applyAlignment="1">
      <alignment horizontal="center" vertical="center" wrapText="1"/>
    </xf>
    <xf numFmtId="167" fontId="5" fillId="0" borderId="44" xfId="0" applyNumberFormat="1" applyFont="1" applyBorder="1" applyAlignment="1">
      <alignment horizontal="center" vertical="top" wrapText="1"/>
    </xf>
    <xf numFmtId="167" fontId="5" fillId="0" borderId="44" xfId="0" applyNumberFormat="1" applyFont="1" applyBorder="1" applyAlignment="1">
      <alignment horizontal="center" vertical="top"/>
    </xf>
    <xf numFmtId="38" fontId="5" fillId="0" borderId="44" xfId="0" applyNumberFormat="1" applyFont="1" applyBorder="1" applyAlignment="1">
      <alignment horizontal="center" vertical="top"/>
    </xf>
    <xf numFmtId="0" fontId="21" fillId="0" borderId="22" xfId="7" applyFont="1" applyBorder="1" applyAlignment="1">
      <alignment horizontal="justify" vertical="center" wrapText="1"/>
    </xf>
    <xf numFmtId="38" fontId="4" fillId="0" borderId="18" xfId="0" applyNumberFormat="1" applyFont="1" applyBorder="1" applyAlignment="1">
      <alignment horizontal="center" vertical="top"/>
    </xf>
    <xf numFmtId="3" fontId="4" fillId="0" borderId="10" xfId="10" applyNumberFormat="1" applyFont="1" applyBorder="1" applyAlignment="1">
      <alignment horizontal="center" vertical="center" wrapText="1"/>
    </xf>
    <xf numFmtId="0" fontId="5" fillId="0" borderId="9" xfId="0" applyFont="1" applyBorder="1" applyAlignment="1">
      <alignment horizontal="right" vertical="top" wrapText="1"/>
    </xf>
    <xf numFmtId="0" fontId="12" fillId="0" borderId="22" xfId="7" applyFont="1" applyBorder="1" applyAlignment="1">
      <alignment horizontal="center" vertical="center"/>
    </xf>
    <xf numFmtId="0" fontId="12" fillId="0" borderId="22" xfId="7" applyFont="1" applyBorder="1" applyAlignment="1">
      <alignment horizontal="center"/>
    </xf>
    <xf numFmtId="0" fontId="4" fillId="0" borderId="10" xfId="3" quotePrefix="1" applyFont="1" applyBorder="1" applyAlignment="1">
      <alignment horizontal="justify" vertical="top" wrapText="1"/>
    </xf>
    <xf numFmtId="0" fontId="4" fillId="0" borderId="10" xfId="3" applyFont="1" applyBorder="1" applyAlignment="1">
      <alignment horizontal="center" wrapText="1"/>
    </xf>
    <xf numFmtId="169" fontId="4" fillId="0" borderId="11" xfId="6" applyNumberFormat="1" applyFont="1" applyFill="1" applyBorder="1" applyAlignment="1" applyProtection="1">
      <alignment horizontal="right" vertical="top"/>
    </xf>
    <xf numFmtId="167" fontId="6" fillId="0" borderId="40" xfId="0" applyNumberFormat="1" applyFont="1" applyBorder="1" applyAlignment="1">
      <alignment horizontal="justify" vertical="center" wrapText="1"/>
    </xf>
    <xf numFmtId="3" fontId="4" fillId="0" borderId="21" xfId="0" applyNumberFormat="1" applyFont="1" applyBorder="1" applyAlignment="1">
      <alignment horizontal="center" vertical="top" shrinkToFit="1"/>
    </xf>
    <xf numFmtId="0" fontId="5" fillId="0" borderId="12" xfId="0" applyFont="1" applyBorder="1" applyAlignment="1">
      <alignment horizontal="justify" vertical="top" wrapText="1"/>
    </xf>
    <xf numFmtId="0" fontId="4" fillId="0" borderId="9" xfId="0" applyFont="1" applyBorder="1" applyAlignment="1">
      <alignment horizontal="center" vertical="top" wrapText="1"/>
    </xf>
    <xf numFmtId="0" fontId="4" fillId="0" borderId="21" xfId="12" applyFont="1" applyBorder="1" applyAlignment="1">
      <alignment horizontal="center" vertical="top"/>
    </xf>
    <xf numFmtId="0" fontId="4" fillId="0" borderId="20" xfId="12" applyFont="1" applyBorder="1" applyAlignment="1">
      <alignment horizontal="center" vertical="top"/>
    </xf>
    <xf numFmtId="3" fontId="4" fillId="0" borderId="10" xfId="23" applyNumberFormat="1" applyFont="1" applyFill="1" applyBorder="1" applyAlignment="1">
      <alignment horizontal="center" vertical="top"/>
    </xf>
    <xf numFmtId="0" fontId="4" fillId="0" borderId="10" xfId="12" applyFont="1" applyBorder="1" applyAlignment="1">
      <alignment horizontal="center" vertical="top"/>
    </xf>
    <xf numFmtId="3" fontId="4" fillId="0" borderId="10" xfId="12" applyNumberFormat="1" applyFont="1" applyBorder="1" applyAlignment="1">
      <alignment horizontal="center" vertical="top"/>
    </xf>
    <xf numFmtId="167" fontId="19" fillId="0" borderId="10" xfId="0" applyNumberFormat="1" applyFont="1" applyBorder="1" applyAlignment="1">
      <alignment horizontal="center" vertical="top"/>
    </xf>
    <xf numFmtId="0" fontId="4" fillId="0" borderId="0" xfId="0" applyFont="1" applyAlignment="1">
      <alignment horizontal="center" vertical="top"/>
    </xf>
    <xf numFmtId="0" fontId="4" fillId="0" borderId="18" xfId="0" applyFont="1" applyBorder="1" applyAlignment="1">
      <alignment horizontal="center" vertical="top"/>
    </xf>
    <xf numFmtId="0" fontId="4" fillId="0" borderId="22" xfId="3" quotePrefix="1" applyFont="1" applyBorder="1" applyAlignment="1">
      <alignment horizontal="justify" vertical="top" wrapText="1"/>
    </xf>
    <xf numFmtId="0" fontId="4" fillId="0" borderId="22" xfId="3" applyFont="1" applyBorder="1" applyAlignment="1">
      <alignment horizontal="center" wrapText="1"/>
    </xf>
    <xf numFmtId="169" fontId="4" fillId="0" borderId="10" xfId="1" applyNumberFormat="1" applyFont="1" applyFill="1" applyBorder="1" applyAlignment="1">
      <alignment horizontal="center" vertical="top"/>
    </xf>
    <xf numFmtId="0" fontId="4" fillId="0" borderId="45" xfId="0" applyFont="1" applyBorder="1" applyAlignment="1">
      <alignment horizontal="center" vertical="top" wrapText="1"/>
    </xf>
    <xf numFmtId="0" fontId="4" fillId="0" borderId="46" xfId="0" applyFont="1" applyBorder="1" applyAlignment="1">
      <alignment horizontal="justify" vertical="top" wrapText="1"/>
    </xf>
    <xf numFmtId="0" fontId="4" fillId="0" borderId="46" xfId="0" applyFont="1" applyBorder="1" applyAlignment="1">
      <alignment horizontal="center" vertical="top" wrapText="1"/>
    </xf>
    <xf numFmtId="0" fontId="4" fillId="0" borderId="0" xfId="0" applyFont="1" applyAlignment="1">
      <alignment vertical="top"/>
    </xf>
    <xf numFmtId="0" fontId="5" fillId="0" borderId="42" xfId="0" applyFont="1" applyBorder="1" applyAlignment="1">
      <alignment horizontal="center" vertical="center"/>
    </xf>
    <xf numFmtId="0" fontId="3" fillId="0" borderId="40" xfId="0" applyFont="1" applyBorder="1" applyAlignment="1">
      <alignment horizontal="justify" vertical="center" wrapText="1"/>
    </xf>
    <xf numFmtId="167" fontId="4" fillId="0" borderId="10" xfId="0" applyNumberFormat="1" applyFont="1" applyBorder="1" applyAlignment="1">
      <alignment horizontal="center"/>
    </xf>
    <xf numFmtId="3" fontId="4" fillId="0" borderId="10" xfId="10" applyNumberFormat="1" applyFont="1" applyBorder="1" applyAlignment="1">
      <alignment horizontal="center" wrapText="1"/>
    </xf>
    <xf numFmtId="0" fontId="4" fillId="0" borderId="42" xfId="0" applyFont="1" applyBorder="1" applyAlignment="1">
      <alignment horizontal="center" vertical="center"/>
    </xf>
    <xf numFmtId="0" fontId="4" fillId="0" borderId="10" xfId="3" applyFont="1" applyBorder="1" applyAlignment="1">
      <alignment horizontal="center" vertical="top" wrapText="1"/>
    </xf>
    <xf numFmtId="0" fontId="4" fillId="0" borderId="10" xfId="10" applyFont="1" applyBorder="1" applyAlignment="1">
      <alignment horizontal="center" vertical="top" wrapText="1"/>
    </xf>
    <xf numFmtId="0" fontId="4" fillId="0" borderId="12" xfId="0" applyFont="1" applyBorder="1" applyAlignment="1">
      <alignment horizontal="left" vertical="top"/>
    </xf>
    <xf numFmtId="167" fontId="24" fillId="0" borderId="10" xfId="24" applyFont="1" applyBorder="1" applyAlignment="1">
      <alignment horizontal="center" vertical="top"/>
    </xf>
    <xf numFmtId="0" fontId="24" fillId="0" borderId="9" xfId="0" applyFont="1" applyBorder="1" applyAlignment="1">
      <alignment horizontal="center" vertical="center"/>
    </xf>
    <xf numFmtId="167" fontId="24" fillId="0" borderId="10" xfId="0" applyNumberFormat="1" applyFont="1" applyBorder="1" applyAlignment="1">
      <alignment horizontal="center" vertical="top"/>
    </xf>
    <xf numFmtId="0" fontId="5" fillId="0" borderId="49" xfId="0" applyFont="1" applyBorder="1" applyAlignment="1">
      <alignment horizontal="center" vertical="center"/>
    </xf>
    <xf numFmtId="0" fontId="3" fillId="0" borderId="50" xfId="0" applyFont="1" applyBorder="1" applyAlignment="1">
      <alignment horizontal="justify" vertical="center" wrapText="1"/>
    </xf>
    <xf numFmtId="169" fontId="5" fillId="0" borderId="5" xfId="1" applyNumberFormat="1" applyFont="1" applyBorder="1" applyAlignment="1" applyProtection="1">
      <alignment horizontal="center" vertical="top"/>
      <protection locked="0"/>
    </xf>
    <xf numFmtId="169" fontId="3" fillId="0" borderId="5" xfId="1" applyNumberFormat="1" applyFont="1" applyBorder="1" applyAlignment="1">
      <alignment horizontal="left" vertical="top" wrapText="1"/>
    </xf>
    <xf numFmtId="169" fontId="4" fillId="0" borderId="5" xfId="1" applyNumberFormat="1" applyFont="1" applyFill="1" applyBorder="1" applyAlignment="1" applyProtection="1">
      <alignment vertical="top"/>
    </xf>
    <xf numFmtId="169" fontId="5" fillId="0" borderId="8" xfId="1" applyNumberFormat="1" applyFont="1" applyBorder="1" applyAlignment="1">
      <alignment horizontal="center" vertical="top" wrapText="1"/>
    </xf>
    <xf numFmtId="169" fontId="5" fillId="0" borderId="16" xfId="1" applyNumberFormat="1" applyFont="1" applyBorder="1" applyAlignment="1" applyProtection="1">
      <alignment horizontal="right" vertical="top"/>
    </xf>
    <xf numFmtId="169" fontId="12" fillId="0" borderId="23" xfId="1" applyNumberFormat="1" applyFont="1" applyBorder="1" applyAlignment="1">
      <alignment horizontal="right" vertical="top"/>
    </xf>
    <xf numFmtId="169" fontId="4" fillId="0" borderId="11" xfId="1" applyNumberFormat="1" applyFont="1" applyBorder="1" applyAlignment="1" applyProtection="1">
      <alignment horizontal="right" vertical="top"/>
    </xf>
    <xf numFmtId="40" fontId="5" fillId="0" borderId="7" xfId="0" applyNumberFormat="1" applyFont="1" applyBorder="1" applyAlignment="1">
      <alignment horizontal="center" vertical="top" wrapText="1"/>
    </xf>
    <xf numFmtId="166" fontId="12" fillId="0" borderId="22" xfId="7" applyNumberFormat="1" applyFont="1" applyBorder="1" applyAlignment="1">
      <alignment horizontal="center" vertical="top"/>
    </xf>
    <xf numFmtId="168" fontId="5" fillId="0" borderId="8" xfId="0" applyNumberFormat="1" applyFont="1" applyBorder="1" applyAlignment="1">
      <alignment horizontal="center" vertical="top" wrapText="1"/>
    </xf>
    <xf numFmtId="166" fontId="12" fillId="0" borderId="23" xfId="7" applyNumberFormat="1" applyFont="1" applyBorder="1" applyAlignment="1">
      <alignment horizontal="right" vertical="top"/>
    </xf>
    <xf numFmtId="169" fontId="5" fillId="0" borderId="28" xfId="1" applyNumberFormat="1" applyFont="1" applyBorder="1" applyAlignment="1">
      <alignment horizontal="center" vertical="top" wrapText="1"/>
    </xf>
    <xf numFmtId="169" fontId="4" fillId="0" borderId="0" xfId="1" applyNumberFormat="1" applyFont="1" applyAlignment="1">
      <alignment horizontal="center" vertical="top"/>
    </xf>
    <xf numFmtId="169" fontId="3" fillId="0" borderId="0" xfId="1" applyNumberFormat="1" applyFont="1" applyAlignment="1">
      <alignment horizontal="left" vertical="top" wrapText="1"/>
    </xf>
    <xf numFmtId="169" fontId="4" fillId="0" borderId="0" xfId="1" applyNumberFormat="1" applyFont="1" applyFill="1" applyBorder="1" applyAlignment="1" applyProtection="1">
      <alignment horizontal="center" vertical="top"/>
    </xf>
    <xf numFmtId="169" fontId="5" fillId="0" borderId="7" xfId="1" applyNumberFormat="1" applyFont="1" applyBorder="1" applyAlignment="1">
      <alignment horizontal="center" vertical="top" wrapText="1"/>
    </xf>
    <xf numFmtId="169" fontId="5" fillId="0" borderId="44" xfId="1" applyNumberFormat="1" applyFont="1" applyBorder="1" applyAlignment="1">
      <alignment horizontal="center" vertical="top" wrapText="1"/>
    </xf>
    <xf numFmtId="169" fontId="5" fillId="0" borderId="15" xfId="1" applyNumberFormat="1" applyFont="1" applyFill="1" applyBorder="1" applyAlignment="1" applyProtection="1">
      <alignment horizontal="right" vertical="top" wrapText="1"/>
    </xf>
    <xf numFmtId="169" fontId="12" fillId="0" borderId="22" xfId="1" applyNumberFormat="1" applyFont="1" applyBorder="1" applyAlignment="1">
      <alignment horizontal="center" vertical="top"/>
    </xf>
    <xf numFmtId="169" fontId="4" fillId="0" borderId="10" xfId="1" applyNumberFormat="1" applyFont="1" applyBorder="1" applyAlignment="1">
      <alignment vertical="top"/>
    </xf>
    <xf numFmtId="0" fontId="27" fillId="0" borderId="4" xfId="16" applyFont="1" applyBorder="1"/>
    <xf numFmtId="0" fontId="27" fillId="0" borderId="51" xfId="16" applyFont="1" applyBorder="1"/>
    <xf numFmtId="0" fontId="27" fillId="0" borderId="0" xfId="15" applyFont="1"/>
    <xf numFmtId="0" fontId="27" fillId="0" borderId="1" xfId="16" applyFont="1" applyBorder="1"/>
    <xf numFmtId="0" fontId="27" fillId="0" borderId="53" xfId="16" applyFont="1" applyBorder="1"/>
    <xf numFmtId="166" fontId="27" fillId="0" borderId="30" xfId="1" applyFont="1" applyBorder="1" applyAlignment="1">
      <alignment horizontal="right"/>
    </xf>
    <xf numFmtId="0" fontId="27" fillId="0" borderId="27" xfId="18" applyFont="1" applyBorder="1"/>
    <xf numFmtId="0" fontId="27" fillId="0" borderId="54" xfId="18" applyFont="1" applyBorder="1" applyAlignment="1">
      <alignment horizontal="left" indent="1"/>
    </xf>
    <xf numFmtId="166" fontId="27" fillId="0" borderId="28" xfId="1" applyFont="1" applyBorder="1" applyAlignment="1">
      <alignment horizontal="center"/>
    </xf>
    <xf numFmtId="0" fontId="27" fillId="0" borderId="0" xfId="15" applyFont="1" applyAlignment="1">
      <alignment vertical="center"/>
    </xf>
    <xf numFmtId="0" fontId="27" fillId="0" borderId="27" xfId="18" applyFont="1" applyBorder="1" applyAlignment="1">
      <alignment vertical="center"/>
    </xf>
    <xf numFmtId="166" fontId="27" fillId="0" borderId="28" xfId="1" applyFont="1" applyBorder="1" applyAlignment="1">
      <alignment horizontal="center" vertical="center"/>
    </xf>
    <xf numFmtId="0" fontId="28" fillId="0" borderId="56" xfId="16" applyFont="1" applyBorder="1" applyAlignment="1">
      <alignment vertical="center"/>
    </xf>
    <xf numFmtId="0" fontId="28" fillId="0" borderId="55" xfId="16" applyFont="1" applyBorder="1" applyAlignment="1">
      <alignment horizontal="center" vertical="center"/>
    </xf>
    <xf numFmtId="0" fontId="27" fillId="0" borderId="4" xfId="16" applyFont="1" applyBorder="1" applyAlignment="1">
      <alignment horizontal="center" vertical="center"/>
    </xf>
    <xf numFmtId="166" fontId="27" fillId="0" borderId="28" xfId="1" applyFont="1" applyBorder="1" applyAlignment="1">
      <alignment horizontal="right" vertical="center"/>
    </xf>
    <xf numFmtId="169" fontId="4" fillId="0" borderId="10" xfId="1" applyNumberFormat="1" applyFont="1" applyFill="1" applyBorder="1" applyAlignment="1" applyProtection="1">
      <alignment horizontal="center" vertical="top"/>
    </xf>
    <xf numFmtId="169" fontId="4" fillId="0" borderId="22" xfId="1" applyNumberFormat="1" applyFont="1" applyBorder="1" applyAlignment="1">
      <alignment horizontal="center" vertical="top"/>
    </xf>
    <xf numFmtId="169" fontId="5" fillId="0" borderId="16" xfId="6" applyNumberFormat="1" applyFont="1" applyFill="1" applyBorder="1" applyAlignment="1" applyProtection="1">
      <alignment horizontal="right" vertical="top"/>
    </xf>
    <xf numFmtId="166" fontId="4" fillId="0" borderId="46" xfId="1" applyFont="1" applyFill="1" applyBorder="1" applyAlignment="1">
      <alignment horizontal="center" vertical="top"/>
    </xf>
    <xf numFmtId="169" fontId="4" fillId="0" borderId="10" xfId="1" applyNumberFormat="1" applyFont="1" applyFill="1" applyBorder="1" applyAlignment="1">
      <alignment vertical="top"/>
    </xf>
    <xf numFmtId="169" fontId="5" fillId="0" borderId="48" xfId="1" applyNumberFormat="1" applyFont="1" applyFill="1" applyBorder="1" applyAlignment="1" applyProtection="1">
      <alignment horizontal="right" vertical="top" wrapText="1"/>
    </xf>
    <xf numFmtId="169" fontId="3" fillId="0" borderId="0" xfId="1" applyNumberFormat="1" applyFont="1" applyAlignment="1">
      <alignment horizontal="center" vertical="top" wrapText="1"/>
    </xf>
    <xf numFmtId="169" fontId="5" fillId="0" borderId="7" xfId="1" applyNumberFormat="1" applyFont="1" applyBorder="1" applyAlignment="1">
      <alignment horizontal="center" vertical="top"/>
    </xf>
    <xf numFmtId="169" fontId="4" fillId="0" borderId="18" xfId="1" applyNumberFormat="1" applyFont="1" applyBorder="1" applyAlignment="1">
      <alignment horizontal="center" vertical="top"/>
    </xf>
    <xf numFmtId="169" fontId="4" fillId="0" borderId="21" xfId="1" applyNumberFormat="1" applyFont="1" applyBorder="1" applyAlignment="1">
      <alignment horizontal="center" vertical="top" shrinkToFit="1"/>
    </xf>
    <xf numFmtId="169" fontId="4" fillId="0" borderId="21" xfId="1" applyNumberFormat="1" applyFont="1" applyBorder="1" applyAlignment="1">
      <alignment horizontal="center" vertical="top" wrapText="1"/>
    </xf>
    <xf numFmtId="169" fontId="4" fillId="0" borderId="10" xfId="1" applyNumberFormat="1" applyFont="1" applyBorder="1" applyAlignment="1">
      <alignment horizontal="center" vertical="top" wrapText="1"/>
    </xf>
    <xf numFmtId="169" fontId="4" fillId="0" borderId="0" xfId="1" applyNumberFormat="1" applyFont="1"/>
    <xf numFmtId="9" fontId="4" fillId="0" borderId="0" xfId="25" applyFont="1"/>
    <xf numFmtId="166" fontId="4" fillId="0" borderId="0" xfId="9" applyFont="1" applyFill="1" applyBorder="1" applyAlignment="1">
      <alignment horizontal="center"/>
    </xf>
    <xf numFmtId="0" fontId="5" fillId="0" borderId="10" xfId="20" applyFont="1" applyBorder="1" applyAlignment="1">
      <alignment horizontal="justify" vertical="top" wrapText="1"/>
    </xf>
    <xf numFmtId="166" fontId="5" fillId="0" borderId="28" xfId="1" applyFont="1" applyBorder="1" applyAlignment="1">
      <alignment horizontal="center" vertical="center"/>
    </xf>
    <xf numFmtId="166" fontId="5" fillId="0" borderId="29" xfId="1" applyFont="1" applyBorder="1" applyAlignment="1">
      <alignment horizontal="center" vertical="center"/>
    </xf>
    <xf numFmtId="169" fontId="5" fillId="0" borderId="53" xfId="9" applyNumberFormat="1" applyFont="1" applyFill="1" applyBorder="1" applyAlignment="1">
      <alignment horizontal="center" vertical="top"/>
    </xf>
    <xf numFmtId="169" fontId="5" fillId="0" borderId="59" xfId="9" applyNumberFormat="1" applyFont="1" applyFill="1" applyBorder="1" applyAlignment="1">
      <alignment horizontal="center" vertical="top"/>
    </xf>
    <xf numFmtId="169" fontId="5" fillId="0" borderId="22" xfId="9" applyNumberFormat="1" applyFont="1" applyFill="1" applyBorder="1" applyAlignment="1">
      <alignment horizontal="center" vertical="top"/>
    </xf>
    <xf numFmtId="169" fontId="4" fillId="0" borderId="22" xfId="9" applyNumberFormat="1" applyFont="1" applyFill="1" applyBorder="1" applyAlignment="1">
      <alignment horizontal="center" vertical="top"/>
    </xf>
    <xf numFmtId="169" fontId="18" fillId="0" borderId="22" xfId="9" applyNumberFormat="1" applyFont="1" applyFill="1" applyBorder="1" applyAlignment="1">
      <alignment horizontal="center" vertical="top"/>
    </xf>
    <xf numFmtId="169" fontId="4" fillId="0" borderId="62" xfId="9" applyNumberFormat="1" applyFont="1" applyFill="1" applyBorder="1" applyAlignment="1">
      <alignment horizontal="center" vertical="top"/>
    </xf>
    <xf numFmtId="166" fontId="4" fillId="2" borderId="0" xfId="9" applyFont="1" applyFill="1"/>
    <xf numFmtId="169" fontId="4" fillId="2" borderId="0" xfId="9" applyNumberFormat="1" applyFont="1" applyFill="1" applyBorder="1" applyAlignment="1">
      <alignment horizontal="center" vertical="top"/>
    </xf>
    <xf numFmtId="169" fontId="4" fillId="2" borderId="0" xfId="9" applyNumberFormat="1" applyFont="1" applyFill="1" applyBorder="1" applyAlignment="1">
      <alignment vertical="top"/>
    </xf>
    <xf numFmtId="169" fontId="4" fillId="2" borderId="0" xfId="9" applyNumberFormat="1" applyFont="1" applyFill="1" applyAlignment="1">
      <alignment vertical="top"/>
    </xf>
    <xf numFmtId="0" fontId="5" fillId="0" borderId="12" xfId="0" applyFont="1" applyBorder="1" applyAlignment="1">
      <alignment horizontal="justify" vertical="center" wrapText="1"/>
    </xf>
    <xf numFmtId="166" fontId="4" fillId="0" borderId="0" xfId="9" applyFont="1" applyFill="1"/>
    <xf numFmtId="166" fontId="4" fillId="0" borderId="0" xfId="9" applyFont="1" applyFill="1" applyBorder="1"/>
    <xf numFmtId="0" fontId="5" fillId="0" borderId="9" xfId="20" applyFont="1" applyBorder="1" applyAlignment="1">
      <alignment horizontal="center" vertical="center"/>
    </xf>
    <xf numFmtId="0" fontId="3" fillId="0" borderId="22" xfId="20" applyFont="1" applyBorder="1" applyAlignment="1">
      <alignment horizontal="justify" wrapText="1"/>
    </xf>
    <xf numFmtId="0" fontId="5" fillId="0" borderId="22" xfId="20" applyFont="1" applyBorder="1" applyAlignment="1">
      <alignment horizontal="center"/>
    </xf>
    <xf numFmtId="169" fontId="5" fillId="0" borderId="23" xfId="20" applyNumberFormat="1" applyFont="1" applyBorder="1" applyAlignment="1">
      <alignment horizontal="center" vertical="top"/>
    </xf>
    <xf numFmtId="38" fontId="4" fillId="0" borderId="0" xfId="0" applyNumberFormat="1" applyFont="1" applyAlignment="1">
      <alignment horizontal="center" vertical="top"/>
    </xf>
    <xf numFmtId="167" fontId="4" fillId="0" borderId="22" xfId="0" applyNumberFormat="1" applyFont="1" applyBorder="1" applyAlignment="1">
      <alignment horizontal="justify" vertical="center" wrapText="1"/>
    </xf>
    <xf numFmtId="167" fontId="4" fillId="0" borderId="22" xfId="0" applyNumberFormat="1" applyFont="1" applyBorder="1" applyAlignment="1">
      <alignment horizontal="center" vertical="top"/>
    </xf>
    <xf numFmtId="0" fontId="5" fillId="0" borderId="20" xfId="0" applyFont="1" applyBorder="1" applyAlignment="1">
      <alignment horizontal="center" vertical="center" wrapText="1"/>
    </xf>
    <xf numFmtId="0" fontId="5" fillId="0" borderId="0" xfId="20" applyFont="1"/>
    <xf numFmtId="166" fontId="5" fillId="0" borderId="0" xfId="9" applyFont="1" applyFill="1"/>
    <xf numFmtId="166" fontId="5" fillId="0" borderId="0" xfId="9" applyFont="1" applyFill="1" applyBorder="1"/>
    <xf numFmtId="169" fontId="4" fillId="0" borderId="22" xfId="1" applyNumberFormat="1" applyFont="1" applyFill="1" applyBorder="1" applyAlignment="1">
      <alignment horizontal="center" vertical="top"/>
    </xf>
    <xf numFmtId="172" fontId="5" fillId="0" borderId="20" xfId="0" applyNumberFormat="1" applyFont="1" applyBorder="1" applyAlignment="1">
      <alignment horizontal="center" vertical="center" wrapText="1"/>
    </xf>
    <xf numFmtId="0" fontId="5" fillId="0" borderId="13" xfId="27" applyFont="1" applyBorder="1" applyAlignment="1">
      <alignment horizontal="left" vertical="center"/>
    </xf>
    <xf numFmtId="0" fontId="5" fillId="0" borderId="14" xfId="27" quotePrefix="1" applyFont="1" applyBorder="1" applyAlignment="1">
      <alignment horizontal="justify" vertical="top" wrapText="1"/>
    </xf>
    <xf numFmtId="0" fontId="5" fillId="0" borderId="22" xfId="20" applyFont="1" applyBorder="1" applyAlignment="1">
      <alignment horizontal="justify" vertical="top" wrapText="1"/>
    </xf>
    <xf numFmtId="2" fontId="5" fillId="0" borderId="9" xfId="20" applyNumberFormat="1" applyFont="1" applyBorder="1" applyAlignment="1">
      <alignment horizontal="center" vertical="center"/>
    </xf>
    <xf numFmtId="172" fontId="5" fillId="0" borderId="9" xfId="20" applyNumberFormat="1" applyFont="1" applyBorder="1" applyAlignment="1">
      <alignment horizontal="center" vertical="center"/>
    </xf>
    <xf numFmtId="0" fontId="4" fillId="0" borderId="0" xfId="26" applyFont="1" applyAlignment="1">
      <alignment horizontal="justify"/>
    </xf>
    <xf numFmtId="0" fontId="4" fillId="0" borderId="0" xfId="26" applyFont="1" applyAlignment="1">
      <alignment horizontal="center" vertical="top"/>
    </xf>
    <xf numFmtId="1" fontId="4" fillId="0" borderId="0" xfId="26" applyNumberFormat="1" applyFont="1" applyAlignment="1">
      <alignment horizontal="center" vertical="top"/>
    </xf>
    <xf numFmtId="4" fontId="5" fillId="0" borderId="5" xfId="26" applyNumberFormat="1" applyFont="1" applyBorder="1" applyAlignment="1" applyProtection="1">
      <alignment horizontal="center" vertical="top"/>
      <protection locked="0"/>
    </xf>
    <xf numFmtId="0" fontId="4" fillId="0" borderId="0" xfId="26" applyFont="1" applyAlignment="1">
      <alignment horizontal="justify" vertical="top"/>
    </xf>
    <xf numFmtId="0" fontId="5" fillId="0" borderId="57" xfId="20" applyFont="1" applyBorder="1" applyAlignment="1">
      <alignment horizontal="center" vertical="center"/>
    </xf>
    <xf numFmtId="0" fontId="5" fillId="0" borderId="53" xfId="20" applyFont="1" applyBorder="1" applyAlignment="1">
      <alignment horizontal="justify" wrapText="1"/>
    </xf>
    <xf numFmtId="0" fontId="5" fillId="0" borderId="53" xfId="20" applyFont="1" applyBorder="1" applyAlignment="1">
      <alignment horizontal="center"/>
    </xf>
    <xf numFmtId="169" fontId="5" fillId="0" borderId="3" xfId="20" applyNumberFormat="1" applyFont="1" applyBorder="1" applyAlignment="1">
      <alignment horizontal="centerContinuous" vertical="top"/>
    </xf>
    <xf numFmtId="0" fontId="5" fillId="0" borderId="58" xfId="20" applyFont="1" applyBorder="1" applyAlignment="1">
      <alignment horizontal="center" vertical="center"/>
    </xf>
    <xf numFmtId="0" fontId="5" fillId="0" borderId="38" xfId="20" applyFont="1" applyBorder="1" applyAlignment="1">
      <alignment horizontal="justify" wrapText="1"/>
    </xf>
    <xf numFmtId="0" fontId="5" fillId="0" borderId="38" xfId="20" applyFont="1" applyBorder="1" applyAlignment="1">
      <alignment horizontal="center"/>
    </xf>
    <xf numFmtId="169" fontId="5" fillId="0" borderId="26" xfId="20" applyNumberFormat="1" applyFont="1" applyBorder="1" applyAlignment="1">
      <alignment horizontal="center" vertical="top"/>
    </xf>
    <xf numFmtId="0" fontId="5" fillId="0" borderId="9" xfId="20" applyFont="1" applyBorder="1" applyAlignment="1">
      <alignment horizontal="right" vertical="top"/>
    </xf>
    <xf numFmtId="0" fontId="5" fillId="0" borderId="22" xfId="7" applyFont="1" applyBorder="1" applyAlignment="1">
      <alignment horizontal="justify" vertical="top" wrapText="1"/>
    </xf>
    <xf numFmtId="169" fontId="5" fillId="0" borderId="23" xfId="20" applyNumberFormat="1" applyFont="1" applyBorder="1" applyAlignment="1">
      <alignment horizontal="right" vertical="top"/>
    </xf>
    <xf numFmtId="0" fontId="3" fillId="0" borderId="22" xfId="20" applyFont="1" applyBorder="1" applyAlignment="1">
      <alignment horizontal="justify" vertical="top" wrapText="1"/>
    </xf>
    <xf numFmtId="0" fontId="18" fillId="0" borderId="22" xfId="20" applyFont="1" applyBorder="1" applyAlignment="1">
      <alignment horizontal="center" vertical="top"/>
    </xf>
    <xf numFmtId="169" fontId="18" fillId="0" borderId="23" xfId="20" applyNumberFormat="1" applyFont="1" applyBorder="1" applyAlignment="1">
      <alignment horizontal="center" vertical="top"/>
    </xf>
    <xf numFmtId="0" fontId="18" fillId="0" borderId="0" xfId="20" applyFont="1"/>
    <xf numFmtId="166" fontId="18" fillId="0" borderId="0" xfId="9" applyFont="1" applyFill="1"/>
    <xf numFmtId="166" fontId="18" fillId="0" borderId="0" xfId="9" applyFont="1" applyFill="1" applyBorder="1"/>
    <xf numFmtId="0" fontId="3" fillId="0" borderId="9" xfId="20" applyFont="1" applyBorder="1" applyAlignment="1">
      <alignment horizontal="left" vertical="center" wrapText="1"/>
    </xf>
    <xf numFmtId="0" fontId="3" fillId="0" borderId="22" xfId="20" applyFont="1" applyBorder="1" applyAlignment="1">
      <alignment horizontal="left" vertical="top" wrapText="1"/>
    </xf>
    <xf numFmtId="0" fontId="3" fillId="0" borderId="10" xfId="3" applyFont="1" applyBorder="1" applyAlignment="1">
      <alignment horizontal="justify" vertical="top" wrapText="1"/>
    </xf>
    <xf numFmtId="0" fontId="4" fillId="0" borderId="9" xfId="3" applyFont="1" applyBorder="1" applyAlignment="1">
      <alignment horizontal="center" vertical="top" wrapText="1"/>
    </xf>
    <xf numFmtId="4" fontId="4" fillId="0" borderId="10" xfId="4" applyNumberFormat="1" applyFont="1" applyFill="1" applyBorder="1" applyAlignment="1">
      <alignment horizontal="center" vertical="top" wrapText="1"/>
    </xf>
    <xf numFmtId="166" fontId="4" fillId="0" borderId="10" xfId="1" applyFont="1" applyFill="1" applyBorder="1" applyAlignment="1" applyProtection="1">
      <alignment horizontal="center" vertical="center" wrapText="1"/>
      <protection locked="0"/>
    </xf>
    <xf numFmtId="166" fontId="4" fillId="0" borderId="11" xfId="1" applyFont="1" applyFill="1" applyBorder="1" applyAlignment="1" applyProtection="1">
      <alignment horizontal="center" vertical="center" wrapText="1"/>
      <protection locked="0"/>
    </xf>
    <xf numFmtId="169" fontId="4" fillId="0" borderId="10" xfId="30" applyNumberFormat="1" applyFont="1" applyFill="1" applyBorder="1" applyAlignment="1">
      <alignment horizontal="center" vertical="top" wrapText="1"/>
    </xf>
    <xf numFmtId="3" fontId="4" fillId="0" borderId="10" xfId="4" applyNumberFormat="1" applyFont="1" applyFill="1" applyBorder="1" applyAlignment="1">
      <alignment horizontal="center" vertical="top" wrapText="1"/>
    </xf>
    <xf numFmtId="169" fontId="4" fillId="0" borderId="10" xfId="1" applyNumberFormat="1" applyFont="1" applyFill="1" applyBorder="1" applyAlignment="1" applyProtection="1">
      <alignment horizontal="center" vertical="top" wrapText="1"/>
      <protection locked="0"/>
    </xf>
    <xf numFmtId="169" fontId="4" fillId="0" borderId="11" xfId="4" applyNumberFormat="1" applyFont="1" applyFill="1" applyBorder="1" applyAlignment="1" applyProtection="1">
      <alignment horizontal="center" vertical="top" wrapText="1"/>
    </xf>
    <xf numFmtId="0" fontId="5" fillId="0" borderId="9" xfId="3" applyFont="1" applyBorder="1" applyAlignment="1">
      <alignment horizontal="center" vertical="top" wrapText="1"/>
    </xf>
    <xf numFmtId="0" fontId="5" fillId="0" borderId="10" xfId="3" applyFont="1" applyBorder="1" applyAlignment="1">
      <alignment horizontal="justify" vertical="top" wrapText="1"/>
    </xf>
    <xf numFmtId="166" fontId="4" fillId="0" borderId="10" xfId="1" applyFont="1" applyFill="1" applyBorder="1" applyAlignment="1" applyProtection="1">
      <alignment horizontal="center" wrapText="1"/>
      <protection locked="0"/>
    </xf>
    <xf numFmtId="166" fontId="4" fillId="0" borderId="11" xfId="4" applyFont="1" applyFill="1" applyBorder="1" applyAlignment="1" applyProtection="1">
      <alignment horizontal="center" wrapText="1"/>
    </xf>
    <xf numFmtId="0" fontId="4" fillId="0" borderId="10" xfId="3" applyFont="1" applyBorder="1" applyAlignment="1">
      <alignment horizontal="justify" vertical="top" wrapText="1"/>
    </xf>
    <xf numFmtId="166" fontId="29" fillId="0" borderId="0" xfId="1" applyFont="1" applyFill="1" applyBorder="1" applyAlignment="1" applyProtection="1">
      <alignment horizontal="right" vertical="center"/>
      <protection locked="0"/>
    </xf>
    <xf numFmtId="0" fontId="5" fillId="0" borderId="9" xfId="20" applyFont="1" applyBorder="1" applyAlignment="1">
      <alignment horizontal="center" vertical="top" wrapText="1"/>
    </xf>
    <xf numFmtId="166" fontId="4" fillId="0" borderId="0" xfId="4" applyFont="1" applyFill="1" applyBorder="1" applyAlignment="1" applyProtection="1">
      <alignment horizontal="center" wrapText="1"/>
      <protection locked="0"/>
    </xf>
    <xf numFmtId="169" fontId="30" fillId="0" borderId="0" xfId="1" applyNumberFormat="1" applyFont="1" applyAlignment="1">
      <alignment horizontal="left" vertical="top"/>
    </xf>
    <xf numFmtId="169" fontId="12" fillId="0" borderId="22" xfId="7" applyNumberFormat="1" applyFont="1" applyBorder="1" applyAlignment="1">
      <alignment horizontal="center" vertical="top"/>
    </xf>
    <xf numFmtId="0" fontId="7" fillId="0" borderId="22" xfId="20" applyFont="1" applyBorder="1" applyAlignment="1">
      <alignment horizontal="justify" vertical="top" wrapText="1"/>
    </xf>
    <xf numFmtId="0" fontId="18" fillId="0" borderId="22" xfId="20" applyFont="1" applyBorder="1" applyAlignment="1">
      <alignment horizontal="justify" wrapText="1"/>
    </xf>
    <xf numFmtId="169" fontId="4" fillId="0" borderId="10" xfId="9" applyNumberFormat="1" applyFont="1" applyFill="1" applyBorder="1" applyAlignment="1">
      <alignment horizontal="center" vertical="top"/>
    </xf>
    <xf numFmtId="166" fontId="4" fillId="0" borderId="0" xfId="1" applyFont="1" applyFill="1"/>
    <xf numFmtId="0" fontId="4" fillId="0" borderId="0" xfId="0" applyFont="1" applyAlignment="1">
      <alignment vertical="center"/>
    </xf>
    <xf numFmtId="1" fontId="4" fillId="0" borderId="0" xfId="26" applyNumberFormat="1" applyFont="1" applyAlignment="1">
      <alignment horizontal="center" vertical="center"/>
    </xf>
    <xf numFmtId="4" fontId="5" fillId="0" borderId="5" xfId="26" applyNumberFormat="1" applyFont="1" applyBorder="1" applyAlignment="1" applyProtection="1">
      <alignment horizontal="center" vertical="center"/>
      <protection locked="0"/>
    </xf>
    <xf numFmtId="0" fontId="5" fillId="0" borderId="0" xfId="2" applyFont="1" applyAlignment="1">
      <alignment horizontal="left" vertical="center" wrapText="1"/>
    </xf>
    <xf numFmtId="0" fontId="5" fillId="0" borderId="5" xfId="2" applyFont="1" applyBorder="1" applyAlignment="1">
      <alignment horizontal="left" vertical="center" wrapText="1"/>
    </xf>
    <xf numFmtId="4" fontId="4" fillId="0" borderId="0" xfId="4" applyNumberFormat="1" applyFont="1" applyFill="1" applyBorder="1" applyAlignment="1" applyProtection="1">
      <alignment horizontal="center" vertical="center"/>
    </xf>
    <xf numFmtId="166" fontId="4" fillId="0" borderId="5" xfId="1" applyFont="1" applyFill="1" applyBorder="1" applyAlignment="1" applyProtection="1">
      <alignment vertical="center"/>
    </xf>
    <xf numFmtId="0" fontId="4" fillId="0" borderId="5" xfId="0" applyFont="1" applyBorder="1" applyAlignment="1">
      <alignment vertical="center"/>
    </xf>
    <xf numFmtId="0" fontId="5" fillId="0" borderId="57" xfId="20" applyFont="1" applyBorder="1" applyAlignment="1">
      <alignment horizontal="center" vertical="top"/>
    </xf>
    <xf numFmtId="169" fontId="5" fillId="0" borderId="53" xfId="9" applyNumberFormat="1" applyFont="1" applyFill="1" applyBorder="1" applyAlignment="1">
      <alignment horizontal="center" vertical="center"/>
    </xf>
    <xf numFmtId="169" fontId="5" fillId="0" borderId="3" xfId="20" applyNumberFormat="1" applyFont="1" applyBorder="1" applyAlignment="1">
      <alignment horizontal="centerContinuous" vertical="center"/>
    </xf>
    <xf numFmtId="166" fontId="4" fillId="0" borderId="0" xfId="9" applyFont="1" applyBorder="1"/>
    <xf numFmtId="0" fontId="5" fillId="0" borderId="58" xfId="20" applyFont="1" applyBorder="1" applyAlignment="1">
      <alignment horizontal="center" vertical="top"/>
    </xf>
    <xf numFmtId="169" fontId="5" fillId="0" borderId="59" xfId="9" applyNumberFormat="1" applyFont="1" applyFill="1" applyBorder="1" applyAlignment="1">
      <alignment horizontal="center" vertical="center"/>
    </xf>
    <xf numFmtId="169" fontId="5" fillId="0" borderId="26" xfId="20" applyNumberFormat="1" applyFont="1" applyBorder="1" applyAlignment="1">
      <alignment horizontal="center" vertical="center"/>
    </xf>
    <xf numFmtId="0" fontId="5" fillId="0" borderId="9" xfId="20" applyFont="1" applyBorder="1" applyAlignment="1">
      <alignment horizontal="center" vertical="top"/>
    </xf>
    <xf numFmtId="169" fontId="5" fillId="0" borderId="22" xfId="9" applyNumberFormat="1" applyFont="1" applyFill="1" applyBorder="1" applyAlignment="1">
      <alignment horizontal="center" vertical="center"/>
    </xf>
    <xf numFmtId="169" fontId="5" fillId="0" borderId="23" xfId="20" applyNumberFormat="1" applyFont="1" applyBorder="1" applyAlignment="1">
      <alignment horizontal="center" vertical="center"/>
    </xf>
    <xf numFmtId="3" fontId="4" fillId="0" borderId="22" xfId="36" applyNumberFormat="1" applyFont="1" applyBorder="1" applyAlignment="1">
      <alignment horizontal="center" vertical="center"/>
    </xf>
    <xf numFmtId="3" fontId="4" fillId="0" borderId="11" xfId="9" applyNumberFormat="1" applyFont="1" applyBorder="1" applyAlignment="1">
      <alignment horizontal="right" vertical="center"/>
    </xf>
    <xf numFmtId="166" fontId="4" fillId="0" borderId="0" xfId="9" applyFont="1"/>
    <xf numFmtId="4" fontId="5" fillId="0" borderId="10" xfId="20" applyNumberFormat="1" applyFont="1" applyBorder="1" applyAlignment="1">
      <alignment horizontal="center" vertical="top"/>
    </xf>
    <xf numFmtId="4" fontId="4" fillId="0" borderId="10" xfId="9" applyNumberFormat="1" applyFont="1" applyBorder="1" applyAlignment="1" applyProtection="1">
      <alignment horizontal="center" vertical="center"/>
      <protection locked="0"/>
    </xf>
    <xf numFmtId="4" fontId="4" fillId="0" borderId="19" xfId="9" applyNumberFormat="1" applyFont="1" applyBorder="1" applyAlignment="1" applyProtection="1">
      <alignment horizontal="center" vertical="center"/>
    </xf>
    <xf numFmtId="168" fontId="4" fillId="0" borderId="10" xfId="0" applyNumberFormat="1" applyFont="1" applyBorder="1" applyAlignment="1">
      <alignment horizontal="right" vertical="center"/>
    </xf>
    <xf numFmtId="38" fontId="4" fillId="0" borderId="22" xfId="0" applyNumberFormat="1" applyFont="1" applyBorder="1" applyAlignment="1">
      <alignment horizontal="right" vertical="top"/>
    </xf>
    <xf numFmtId="3" fontId="4" fillId="0" borderId="19" xfId="9" applyNumberFormat="1" applyFont="1" applyFill="1" applyBorder="1" applyAlignment="1">
      <alignment horizontal="center" vertical="center" wrapText="1"/>
    </xf>
    <xf numFmtId="4" fontId="4" fillId="0" borderId="22" xfId="35" applyNumberFormat="1" applyFont="1" applyBorder="1" applyAlignment="1">
      <alignment horizontal="center" vertical="top"/>
    </xf>
    <xf numFmtId="3" fontId="4" fillId="0" borderId="22" xfId="36" applyNumberFormat="1" applyFont="1" applyBorder="1" applyAlignment="1">
      <alignment horizontal="center" vertical="top"/>
    </xf>
    <xf numFmtId="168" fontId="4" fillId="0" borderId="18" xfId="0" applyNumberFormat="1" applyFont="1" applyBorder="1" applyAlignment="1">
      <alignment horizontal="right" vertical="center"/>
    </xf>
    <xf numFmtId="169" fontId="5" fillId="0" borderId="0" xfId="1" applyNumberFormat="1" applyFont="1"/>
    <xf numFmtId="166" fontId="5" fillId="0" borderId="0" xfId="9" applyFont="1" applyBorder="1"/>
    <xf numFmtId="166" fontId="5" fillId="0" borderId="0" xfId="9" applyFont="1"/>
    <xf numFmtId="169" fontId="4" fillId="0" borderId="0" xfId="1" applyNumberFormat="1" applyFont="1" applyAlignment="1">
      <alignment vertical="center" wrapText="1"/>
    </xf>
    <xf numFmtId="166" fontId="4" fillId="0" borderId="0" xfId="9" applyFont="1" applyBorder="1" applyAlignment="1">
      <alignment vertical="center"/>
    </xf>
    <xf numFmtId="169" fontId="5" fillId="0" borderId="0" xfId="1" applyNumberFormat="1" applyFont="1" applyAlignment="1">
      <alignment vertical="center" wrapText="1"/>
    </xf>
    <xf numFmtId="166" fontId="5" fillId="0" borderId="0" xfId="9" applyFont="1" applyBorder="1" applyAlignment="1">
      <alignment vertical="center"/>
    </xf>
    <xf numFmtId="169" fontId="4" fillId="0" borderId="0" xfId="9" applyNumberFormat="1" applyFont="1" applyFill="1" applyAlignment="1">
      <alignment vertical="center"/>
    </xf>
    <xf numFmtId="0" fontId="5" fillId="0" borderId="9" xfId="40" applyFont="1" applyBorder="1" applyAlignment="1">
      <alignment horizontal="centerContinuous" vertical="top"/>
    </xf>
    <xf numFmtId="169" fontId="4" fillId="0" borderId="0" xfId="1" applyNumberFormat="1" applyFont="1" applyAlignment="1">
      <alignment horizontal="right"/>
    </xf>
    <xf numFmtId="0" fontId="5" fillId="0" borderId="9" xfId="40" applyFont="1" applyBorder="1" applyAlignment="1">
      <alignment horizontal="center" vertical="top"/>
    </xf>
    <xf numFmtId="0" fontId="5" fillId="0" borderId="22" xfId="40" applyFont="1" applyBorder="1" applyAlignment="1">
      <alignment horizontal="center"/>
    </xf>
    <xf numFmtId="169" fontId="5" fillId="0" borderId="22" xfId="9" applyNumberFormat="1" applyFont="1" applyBorder="1" applyAlignment="1">
      <alignment horizontal="center" vertical="center"/>
    </xf>
    <xf numFmtId="3" fontId="5" fillId="0" borderId="22" xfId="40" applyNumberFormat="1" applyFont="1" applyBorder="1" applyAlignment="1">
      <alignment horizontal="center"/>
    </xf>
    <xf numFmtId="165" fontId="5" fillId="0" borderId="23" xfId="40" applyNumberFormat="1" applyFont="1" applyBorder="1" applyAlignment="1">
      <alignment horizontal="center"/>
    </xf>
    <xf numFmtId="169" fontId="4" fillId="0" borderId="22" xfId="9" applyNumberFormat="1" applyFont="1" applyBorder="1" applyAlignment="1">
      <alignment horizontal="center" vertical="center"/>
    </xf>
    <xf numFmtId="172" fontId="5" fillId="0" borderId="13" xfId="40" applyNumberFormat="1" applyFont="1" applyBorder="1" applyAlignment="1">
      <alignment vertical="center"/>
    </xf>
    <xf numFmtId="172" fontId="5" fillId="0" borderId="14" xfId="40" applyNumberFormat="1" applyFont="1" applyBorder="1" applyAlignment="1">
      <alignment vertical="center"/>
    </xf>
    <xf numFmtId="172" fontId="5" fillId="0" borderId="15" xfId="40" applyNumberFormat="1" applyFont="1" applyBorder="1" applyAlignment="1">
      <alignment vertical="center"/>
    </xf>
    <xf numFmtId="165" fontId="5" fillId="0" borderId="48" xfId="40" applyNumberFormat="1" applyFont="1" applyBorder="1" applyAlignment="1">
      <alignment horizontal="right" vertical="center"/>
    </xf>
    <xf numFmtId="172" fontId="5" fillId="0" borderId="13" xfId="40" applyNumberFormat="1" applyFont="1" applyBorder="1" applyAlignment="1">
      <alignment horizontal="left" vertical="center"/>
    </xf>
    <xf numFmtId="0" fontId="5" fillId="0" borderId="14" xfId="40" applyFont="1" applyBorder="1" applyAlignment="1">
      <alignment horizontal="center" vertical="center"/>
    </xf>
    <xf numFmtId="169" fontId="5" fillId="0" borderId="14" xfId="9" applyNumberFormat="1" applyFont="1" applyBorder="1" applyAlignment="1">
      <alignment horizontal="center" vertical="center"/>
    </xf>
    <xf numFmtId="0" fontId="5" fillId="0" borderId="15" xfId="40" applyFont="1" applyBorder="1" applyAlignment="1">
      <alignment vertical="center"/>
    </xf>
    <xf numFmtId="166" fontId="27" fillId="0" borderId="0" xfId="15" applyNumberFormat="1" applyFont="1"/>
    <xf numFmtId="2" fontId="5" fillId="0" borderId="20" xfId="0" applyNumberFormat="1" applyFont="1" applyBorder="1" applyAlignment="1">
      <alignment horizontal="center" vertical="center" wrapText="1"/>
    </xf>
    <xf numFmtId="0" fontId="3" fillId="0" borderId="0" xfId="2" applyFont="1" applyAlignment="1">
      <alignment horizontal="left" vertical="center" wrapText="1"/>
    </xf>
    <xf numFmtId="0" fontId="3" fillId="0" borderId="5" xfId="2" applyFont="1" applyBorder="1" applyAlignment="1">
      <alignment horizontal="left" vertical="center" wrapText="1"/>
    </xf>
    <xf numFmtId="0" fontId="4" fillId="0" borderId="0" xfId="41" applyFont="1" applyAlignment="1">
      <alignment horizontal="centerContinuous" vertical="center"/>
    </xf>
    <xf numFmtId="0" fontId="4" fillId="0" borderId="0" xfId="41" applyFont="1" applyAlignment="1">
      <alignment horizontal="center" vertical="center"/>
    </xf>
    <xf numFmtId="169" fontId="4" fillId="0" borderId="0" xfId="41" applyNumberFormat="1" applyFont="1" applyAlignment="1">
      <alignment horizontal="centerContinuous" vertical="center"/>
    </xf>
    <xf numFmtId="0" fontId="3" fillId="0" borderId="0" xfId="2" applyFont="1" applyAlignment="1">
      <alignment horizontal="justify" vertical="top" wrapText="1"/>
    </xf>
    <xf numFmtId="43" fontId="4" fillId="0" borderId="5" xfId="42" applyFont="1" applyFill="1" applyBorder="1" applyAlignment="1" applyProtection="1">
      <alignment vertical="center"/>
    </xf>
    <xf numFmtId="0" fontId="4" fillId="0" borderId="0" xfId="41" applyFont="1" applyAlignment="1">
      <alignment horizontal="justify" vertical="top"/>
    </xf>
    <xf numFmtId="0" fontId="5" fillId="0" borderId="53" xfId="37" applyFont="1" applyBorder="1" applyAlignment="1">
      <alignment horizontal="center" vertical="center"/>
    </xf>
    <xf numFmtId="169" fontId="5" fillId="0" borderId="53" xfId="37" applyNumberFormat="1" applyFont="1" applyBorder="1" applyAlignment="1">
      <alignment horizontal="center" vertical="center"/>
    </xf>
    <xf numFmtId="0" fontId="5" fillId="0" borderId="38" xfId="37" applyFont="1" applyBorder="1" applyAlignment="1">
      <alignment horizontal="center" vertical="center"/>
    </xf>
    <xf numFmtId="169" fontId="5" fillId="0" borderId="59" xfId="37" applyNumberFormat="1" applyFont="1" applyBorder="1" applyAlignment="1">
      <alignment horizontal="center" vertical="center"/>
    </xf>
    <xf numFmtId="0" fontId="5" fillId="0" borderId="9" xfId="37" applyFont="1" applyBorder="1" applyAlignment="1">
      <alignment horizontal="center" vertical="center"/>
    </xf>
    <xf numFmtId="0" fontId="5" fillId="0" borderId="0" xfId="37" applyFont="1" applyAlignment="1">
      <alignment vertical="center"/>
    </xf>
    <xf numFmtId="0" fontId="5" fillId="0" borderId="0" xfId="37" applyFont="1"/>
    <xf numFmtId="0" fontId="5" fillId="0" borderId="13" xfId="37" applyFont="1" applyBorder="1" applyAlignment="1">
      <alignment horizontal="left" vertical="center"/>
    </xf>
    <xf numFmtId="0" fontId="4" fillId="0" borderId="9" xfId="47" applyFont="1" applyBorder="1" applyAlignment="1">
      <alignment horizontal="center" vertical="center"/>
    </xf>
    <xf numFmtId="0" fontId="4" fillId="0" borderId="22" xfId="47" applyFont="1" applyBorder="1" applyAlignment="1">
      <alignment horizontal="center" vertical="center"/>
    </xf>
    <xf numFmtId="0" fontId="4" fillId="0" borderId="63" xfId="47" applyFont="1" applyBorder="1" applyAlignment="1">
      <alignment horizontal="center" vertical="center"/>
    </xf>
    <xf numFmtId="0" fontId="4" fillId="0" borderId="46" xfId="47" applyFont="1" applyBorder="1" applyAlignment="1">
      <alignment horizontal="center" vertical="center"/>
    </xf>
    <xf numFmtId="172" fontId="4" fillId="0" borderId="9" xfId="47" applyNumberFormat="1" applyFont="1" applyBorder="1" applyAlignment="1">
      <alignment horizontal="center" vertical="center"/>
    </xf>
    <xf numFmtId="0" fontId="4" fillId="0" borderId="22" xfId="47" applyFont="1" applyBorder="1" applyAlignment="1">
      <alignment vertical="center"/>
    </xf>
    <xf numFmtId="2" fontId="4" fillId="0" borderId="9" xfId="47" applyNumberFormat="1" applyFont="1" applyBorder="1" applyAlignment="1">
      <alignment horizontal="center" vertical="center"/>
    </xf>
    <xf numFmtId="0" fontId="4" fillId="0" borderId="10" xfId="47" applyFont="1" applyBorder="1" applyAlignment="1">
      <alignment horizontal="center" vertical="center"/>
    </xf>
    <xf numFmtId="3" fontId="4" fillId="0" borderId="22" xfId="47" applyNumberFormat="1" applyFont="1" applyBorder="1" applyAlignment="1">
      <alignment horizontal="center" vertical="center"/>
    </xf>
    <xf numFmtId="0" fontId="4" fillId="0" borderId="62" xfId="47" applyFont="1" applyBorder="1" applyAlignment="1">
      <alignment horizontal="center" vertical="center"/>
    </xf>
    <xf numFmtId="0" fontId="5" fillId="0" borderId="17" xfId="37" applyFont="1" applyBorder="1" applyAlignment="1">
      <alignment horizontal="center" vertical="center"/>
    </xf>
    <xf numFmtId="1" fontId="5" fillId="0" borderId="9" xfId="37" applyNumberFormat="1" applyFont="1" applyBorder="1" applyAlignment="1">
      <alignment horizontal="center" vertical="center"/>
    </xf>
    <xf numFmtId="0" fontId="5" fillId="0" borderId="14" xfId="37" applyFont="1" applyBorder="1" applyAlignment="1">
      <alignment horizontal="center" vertical="center"/>
    </xf>
    <xf numFmtId="0" fontId="5" fillId="0" borderId="14" xfId="37" applyFont="1" applyBorder="1" applyAlignment="1">
      <alignment vertical="center"/>
    </xf>
    <xf numFmtId="0" fontId="4" fillId="0" borderId="1" xfId="51" applyFont="1" applyBorder="1"/>
    <xf numFmtId="0" fontId="4" fillId="0" borderId="2" xfId="51" applyFont="1" applyBorder="1"/>
    <xf numFmtId="0" fontId="4" fillId="0" borderId="4" xfId="51" applyFont="1" applyBorder="1"/>
    <xf numFmtId="0" fontId="4" fillId="0" borderId="0" xfId="51" applyFont="1"/>
    <xf numFmtId="169" fontId="4" fillId="0" borderId="0" xfId="41" applyNumberFormat="1" applyFont="1" applyAlignment="1">
      <alignment horizontal="center"/>
    </xf>
    <xf numFmtId="0" fontId="3" fillId="0" borderId="0" xfId="41" applyFont="1" applyAlignment="1">
      <alignment vertical="top"/>
    </xf>
    <xf numFmtId="0" fontId="4" fillId="0" borderId="0" xfId="41" applyFont="1" applyAlignment="1">
      <alignment horizontal="centerContinuous" vertical="top"/>
    </xf>
    <xf numFmtId="166" fontId="4" fillId="0" borderId="4" xfId="4" applyFont="1" applyBorder="1" applyAlignment="1" applyProtection="1">
      <alignment horizontal="center"/>
      <protection locked="0"/>
    </xf>
    <xf numFmtId="166" fontId="5" fillId="0" borderId="28" xfId="50" applyFont="1" applyBorder="1" applyAlignment="1">
      <alignment horizontal="center"/>
    </xf>
    <xf numFmtId="0" fontId="4" fillId="0" borderId="24" xfId="51" applyFont="1" applyBorder="1"/>
    <xf numFmtId="0" fontId="4" fillId="0" borderId="25" xfId="51" applyFont="1" applyBorder="1"/>
    <xf numFmtId="166" fontId="5" fillId="0" borderId="29" xfId="50" applyFont="1" applyBorder="1" applyAlignment="1">
      <alignment horizontal="center"/>
    </xf>
    <xf numFmtId="166" fontId="4" fillId="0" borderId="30" xfId="50" applyFont="1" applyBorder="1" applyAlignment="1">
      <alignment horizontal="right"/>
    </xf>
    <xf numFmtId="169" fontId="4" fillId="0" borderId="28" xfId="50" applyNumberFormat="1" applyFont="1" applyBorder="1" applyAlignment="1">
      <alignment horizontal="right" vertical="center"/>
    </xf>
    <xf numFmtId="169" fontId="4" fillId="0" borderId="28" xfId="50" applyNumberFormat="1" applyFont="1" applyBorder="1" applyAlignment="1">
      <alignment horizontal="center"/>
    </xf>
    <xf numFmtId="166" fontId="4" fillId="0" borderId="28" xfId="50" applyFont="1" applyBorder="1" applyAlignment="1">
      <alignment horizontal="center"/>
    </xf>
    <xf numFmtId="10" fontId="4" fillId="0" borderId="0" xfId="51" applyNumberFormat="1" applyFont="1"/>
    <xf numFmtId="0" fontId="4" fillId="0" borderId="31" xfId="51" applyFont="1" applyBorder="1"/>
    <xf numFmtId="166" fontId="4" fillId="0" borderId="33" xfId="50" applyFont="1" applyBorder="1" applyAlignment="1">
      <alignment horizontal="center"/>
    </xf>
    <xf numFmtId="166" fontId="4" fillId="0" borderId="37" xfId="50" applyFont="1" applyBorder="1" applyAlignment="1">
      <alignment horizontal="right"/>
    </xf>
    <xf numFmtId="169" fontId="5" fillId="0" borderId="28" xfId="50" applyNumberFormat="1" applyFont="1" applyBorder="1" applyAlignment="1">
      <alignment horizontal="right" vertical="center"/>
    </xf>
    <xf numFmtId="166" fontId="4" fillId="0" borderId="29" xfId="50" applyFont="1" applyBorder="1" applyAlignment="1">
      <alignment horizontal="right" vertical="center"/>
    </xf>
    <xf numFmtId="166" fontId="4" fillId="0" borderId="0" xfId="50" applyFont="1" applyAlignment="1">
      <alignment horizontal="right"/>
    </xf>
    <xf numFmtId="0" fontId="4" fillId="0" borderId="0" xfId="51" applyFont="1" applyAlignment="1">
      <alignment wrapText="1"/>
    </xf>
    <xf numFmtId="166" fontId="4" fillId="0" borderId="39" xfId="50" applyFont="1" applyBorder="1" applyAlignment="1">
      <alignment horizontal="right"/>
    </xf>
    <xf numFmtId="0" fontId="3" fillId="0" borderId="0" xfId="41" applyFont="1" applyAlignment="1">
      <alignment horizontal="justify" vertical="top"/>
    </xf>
    <xf numFmtId="0" fontId="3" fillId="0" borderId="22" xfId="37" applyFont="1" applyBorder="1" applyAlignment="1">
      <alignment horizontal="justify" vertical="top" wrapText="1"/>
    </xf>
    <xf numFmtId="0" fontId="4" fillId="0" borderId="40" xfId="10" applyFont="1" applyBorder="1" applyAlignment="1">
      <alignment horizontal="justify" vertical="top" wrapText="1"/>
    </xf>
    <xf numFmtId="0" fontId="5" fillId="0" borderId="22" xfId="37" applyFont="1" applyBorder="1" applyAlignment="1">
      <alignment horizontal="justify" vertical="top" wrapText="1"/>
    </xf>
    <xf numFmtId="0" fontId="3" fillId="0" borderId="22" xfId="47" applyFont="1" applyBorder="1" applyAlignment="1">
      <alignment horizontal="justify" vertical="top" wrapText="1"/>
    </xf>
    <xf numFmtId="0" fontId="5" fillId="0" borderId="18" xfId="37" quotePrefix="1" applyFont="1" applyBorder="1" applyAlignment="1">
      <alignment horizontal="justify" vertical="top" wrapText="1"/>
    </xf>
    <xf numFmtId="0" fontId="18" fillId="0" borderId="27" xfId="37" applyFont="1" applyBorder="1" applyAlignment="1">
      <alignment horizontal="justify" vertical="top" wrapText="1"/>
    </xf>
    <xf numFmtId="0" fontId="5" fillId="0" borderId="14" xfId="37" quotePrefix="1" applyFont="1" applyBorder="1" applyAlignment="1">
      <alignment horizontal="justify" vertical="top" wrapText="1"/>
    </xf>
    <xf numFmtId="169" fontId="4" fillId="0" borderId="0" xfId="15" applyNumberFormat="1" applyFont="1"/>
    <xf numFmtId="0" fontId="3" fillId="0" borderId="22" xfId="40" applyFont="1" applyBorder="1" applyAlignment="1">
      <alignment horizontal="justify"/>
    </xf>
    <xf numFmtId="0" fontId="5" fillId="0" borderId="22" xfId="40" applyFont="1" applyBorder="1" applyAlignment="1">
      <alignment horizontal="justify"/>
    </xf>
    <xf numFmtId="0" fontId="5" fillId="0" borderId="22" xfId="40" applyFont="1" applyBorder="1" applyAlignment="1">
      <alignment horizontal="justify" vertical="top" wrapText="1"/>
    </xf>
    <xf numFmtId="0" fontId="3" fillId="0" borderId="22" xfId="40" applyFont="1" applyBorder="1" applyAlignment="1">
      <alignment horizontal="justify" vertical="top" wrapText="1"/>
    </xf>
    <xf numFmtId="0" fontId="7" fillId="0" borderId="22" xfId="40" applyFont="1" applyBorder="1" applyAlignment="1">
      <alignment horizontal="justify" vertical="top" wrapText="1"/>
    </xf>
    <xf numFmtId="172" fontId="5" fillId="0" borderId="14" xfId="40" applyNumberFormat="1" applyFont="1" applyBorder="1" applyAlignment="1">
      <alignment horizontal="justify" vertical="center"/>
    </xf>
    <xf numFmtId="0" fontId="5" fillId="0" borderId="14" xfId="40" quotePrefix="1" applyFont="1" applyBorder="1" applyAlignment="1">
      <alignment horizontal="justify" vertical="center"/>
    </xf>
    <xf numFmtId="169" fontId="4" fillId="0" borderId="22" xfId="9" applyNumberFormat="1" applyFont="1" applyBorder="1" applyAlignment="1">
      <alignment horizontal="center" vertical="top"/>
    </xf>
    <xf numFmtId="0" fontId="7" fillId="0" borderId="22" xfId="20" applyFont="1" applyBorder="1" applyAlignment="1">
      <alignment horizontal="justify" vertical="center" wrapText="1"/>
    </xf>
    <xf numFmtId="169" fontId="5" fillId="0" borderId="16" xfId="20" applyNumberFormat="1" applyFont="1" applyBorder="1" applyAlignment="1">
      <alignment horizontal="center" vertical="top"/>
    </xf>
    <xf numFmtId="0" fontId="4" fillId="0" borderId="22" xfId="0" applyFont="1" applyBorder="1" applyAlignment="1">
      <alignment horizontal="justify" vertical="top" wrapText="1"/>
    </xf>
    <xf numFmtId="169" fontId="5" fillId="0" borderId="16" xfId="6" applyNumberFormat="1" applyFont="1" applyFill="1" applyBorder="1" applyAlignment="1" applyProtection="1">
      <alignment horizontal="right" vertical="center"/>
    </xf>
    <xf numFmtId="1" fontId="4" fillId="0" borderId="0" xfId="26" applyNumberFormat="1" applyFont="1" applyAlignment="1">
      <alignment vertical="top"/>
    </xf>
    <xf numFmtId="0" fontId="5" fillId="0" borderId="0" xfId="2" applyFont="1" applyAlignment="1">
      <alignment vertical="top" wrapText="1"/>
    </xf>
    <xf numFmtId="0" fontId="5" fillId="0" borderId="5" xfId="2" applyFont="1" applyBorder="1" applyAlignment="1">
      <alignment horizontal="left" vertical="top" wrapText="1"/>
    </xf>
    <xf numFmtId="4" fontId="4" fillId="0" borderId="0" xfId="4" applyNumberFormat="1" applyFont="1" applyFill="1" applyBorder="1" applyAlignment="1" applyProtection="1">
      <alignment vertical="top"/>
    </xf>
    <xf numFmtId="0" fontId="4" fillId="0" borderId="5" xfId="0" applyFont="1" applyBorder="1" applyAlignment="1">
      <alignment vertical="top"/>
    </xf>
    <xf numFmtId="0" fontId="5" fillId="0" borderId="53" xfId="20" applyFont="1" applyBorder="1" applyAlignment="1">
      <alignment horizontal="justify" vertical="top" wrapText="1"/>
    </xf>
    <xf numFmtId="0" fontId="5" fillId="0" borderId="53" xfId="20" applyFont="1" applyBorder="1" applyAlignment="1">
      <alignment horizontal="center" vertical="top"/>
    </xf>
    <xf numFmtId="0" fontId="5" fillId="0" borderId="38" xfId="20" applyFont="1" applyBorder="1" applyAlignment="1">
      <alignment horizontal="justify" vertical="top" wrapText="1"/>
    </xf>
    <xf numFmtId="0" fontId="5" fillId="0" borderId="38" xfId="20" applyFont="1" applyBorder="1" applyAlignment="1">
      <alignment horizontal="center" vertical="top"/>
    </xf>
    <xf numFmtId="0" fontId="5" fillId="0" borderId="22" xfId="20" applyFont="1" applyBorder="1" applyAlignment="1">
      <alignment horizontal="center" vertical="top"/>
    </xf>
    <xf numFmtId="169" fontId="5" fillId="0" borderId="22" xfId="9" applyNumberFormat="1" applyFont="1" applyFill="1" applyBorder="1" applyAlignment="1">
      <alignment vertical="top"/>
    </xf>
    <xf numFmtId="1" fontId="5" fillId="0" borderId="9" xfId="20" applyNumberFormat="1" applyFont="1" applyBorder="1" applyAlignment="1">
      <alignment horizontal="center" vertical="top"/>
    </xf>
    <xf numFmtId="172" fontId="4" fillId="0" borderId="9" xfId="35" applyNumberFormat="1" applyFont="1" applyBorder="1" applyAlignment="1">
      <alignment horizontal="center" vertical="top"/>
    </xf>
    <xf numFmtId="3" fontId="4" fillId="0" borderId="10" xfId="9" applyNumberFormat="1" applyFont="1" applyFill="1" applyBorder="1" applyAlignment="1">
      <alignment vertical="top" wrapText="1"/>
    </xf>
    <xf numFmtId="3" fontId="4" fillId="0" borderId="11" xfId="9" applyNumberFormat="1" applyFont="1" applyFill="1" applyBorder="1" applyAlignment="1">
      <alignment horizontal="right" vertical="top" wrapText="1"/>
    </xf>
    <xf numFmtId="9" fontId="4" fillId="0" borderId="22" xfId="25" applyFont="1" applyBorder="1" applyAlignment="1">
      <alignment vertical="top"/>
    </xf>
    <xf numFmtId="3" fontId="4" fillId="0" borderId="11" xfId="9" applyNumberFormat="1" applyFont="1" applyBorder="1" applyAlignment="1">
      <alignment horizontal="right" vertical="top"/>
    </xf>
    <xf numFmtId="4" fontId="4" fillId="0" borderId="10" xfId="9" applyNumberFormat="1" applyFont="1" applyBorder="1" applyAlignment="1" applyProtection="1">
      <alignment vertical="top"/>
      <protection locked="0"/>
    </xf>
    <xf numFmtId="4" fontId="4" fillId="0" borderId="19" xfId="9" applyNumberFormat="1" applyFont="1" applyBorder="1" applyAlignment="1" applyProtection="1">
      <alignment horizontal="center" vertical="top"/>
    </xf>
    <xf numFmtId="168" fontId="4" fillId="0" borderId="10" xfId="0" applyNumberFormat="1" applyFont="1" applyBorder="1" applyAlignment="1">
      <alignment vertical="top"/>
    </xf>
    <xf numFmtId="0" fontId="2" fillId="0" borderId="0" xfId="37" applyFont="1"/>
    <xf numFmtId="3" fontId="4" fillId="0" borderId="19" xfId="9" applyNumberFormat="1" applyFont="1" applyFill="1" applyBorder="1" applyAlignment="1">
      <alignment horizontal="center" vertical="top" wrapText="1"/>
    </xf>
    <xf numFmtId="168" fontId="4" fillId="0" borderId="18" xfId="0" applyNumberFormat="1" applyFont="1" applyBorder="1" applyAlignment="1">
      <alignment vertical="top"/>
    </xf>
    <xf numFmtId="9" fontId="4" fillId="0" borderId="18" xfId="25" applyFont="1" applyBorder="1" applyAlignment="1" applyProtection="1">
      <alignment vertical="top"/>
      <protection locked="0"/>
    </xf>
    <xf numFmtId="3" fontId="4" fillId="0" borderId="23" xfId="36" applyNumberFormat="1" applyFont="1" applyBorder="1" applyAlignment="1">
      <alignment horizontal="center" vertical="top"/>
    </xf>
    <xf numFmtId="4" fontId="4" fillId="0" borderId="18" xfId="9" applyNumberFormat="1" applyFont="1" applyBorder="1" applyAlignment="1" applyProtection="1">
      <alignment vertical="top"/>
      <protection locked="0"/>
    </xf>
    <xf numFmtId="169" fontId="4" fillId="0" borderId="22" xfId="9" applyNumberFormat="1" applyFont="1" applyFill="1" applyBorder="1" applyAlignment="1">
      <alignment vertical="top"/>
    </xf>
    <xf numFmtId="0" fontId="4" fillId="0" borderId="11" xfId="0" applyFont="1" applyBorder="1" applyAlignment="1">
      <alignment vertical="top"/>
    </xf>
    <xf numFmtId="0" fontId="4" fillId="0" borderId="10" xfId="0" applyFont="1" applyBorder="1" applyAlignment="1">
      <alignment vertical="top"/>
    </xf>
    <xf numFmtId="0" fontId="4" fillId="0" borderId="22" xfId="0" applyFont="1" applyBorder="1" applyAlignment="1">
      <alignment vertical="top"/>
    </xf>
    <xf numFmtId="0" fontId="4" fillId="0" borderId="10" xfId="28" applyFont="1" applyBorder="1" applyAlignment="1">
      <alignment horizontal="center" vertical="top"/>
    </xf>
    <xf numFmtId="49" fontId="4" fillId="0" borderId="10" xfId="52" applyNumberFormat="1" applyFont="1" applyFill="1" applyBorder="1" applyAlignment="1">
      <alignment horizontal="center" vertical="top"/>
    </xf>
    <xf numFmtId="169" fontId="12" fillId="0" borderId="22" xfId="7" applyNumberFormat="1" applyFont="1" applyBorder="1" applyAlignment="1">
      <alignment vertical="top"/>
    </xf>
    <xf numFmtId="169" fontId="5" fillId="0" borderId="0" xfId="1" applyNumberFormat="1" applyFont="1" applyFill="1" applyBorder="1" applyAlignment="1">
      <alignment vertical="center"/>
    </xf>
    <xf numFmtId="169" fontId="4" fillId="0" borderId="18" xfId="1" applyNumberFormat="1" applyFont="1" applyFill="1" applyBorder="1" applyAlignment="1">
      <alignment vertical="top"/>
    </xf>
    <xf numFmtId="169" fontId="4" fillId="0" borderId="0" xfId="9" applyNumberFormat="1" applyFont="1" applyFill="1" applyBorder="1" applyAlignment="1">
      <alignment vertical="top"/>
    </xf>
    <xf numFmtId="169" fontId="4" fillId="0" borderId="0" xfId="9" applyNumberFormat="1" applyFont="1" applyFill="1" applyAlignment="1">
      <alignment vertical="top"/>
    </xf>
    <xf numFmtId="166" fontId="28" fillId="0" borderId="0" xfId="1" applyFont="1" applyBorder="1" applyAlignment="1">
      <alignment horizontal="center" vertical="center"/>
    </xf>
    <xf numFmtId="169" fontId="5" fillId="0" borderId="3" xfId="20" applyNumberFormat="1" applyFont="1" applyBorder="1" applyAlignment="1">
      <alignment horizontal="center" vertical="center"/>
    </xf>
    <xf numFmtId="0" fontId="4" fillId="0" borderId="22" xfId="35" applyFont="1" applyBorder="1" applyAlignment="1">
      <alignment horizontal="justify" vertical="top" wrapText="1"/>
    </xf>
    <xf numFmtId="0" fontId="31" fillId="0" borderId="22" xfId="38" quotePrefix="1" applyFont="1" applyBorder="1" applyAlignment="1">
      <alignment horizontal="justify" vertical="top" wrapText="1"/>
    </xf>
    <xf numFmtId="0" fontId="31" fillId="0" borderId="10" xfId="39" applyFont="1" applyBorder="1" applyAlignment="1">
      <alignment horizontal="justify" vertical="top" wrapText="1"/>
    </xf>
    <xf numFmtId="169" fontId="4" fillId="0" borderId="22" xfId="1" applyNumberFormat="1" applyFont="1" applyBorder="1" applyAlignment="1">
      <alignment vertical="top"/>
    </xf>
    <xf numFmtId="169" fontId="5" fillId="0" borderId="16" xfId="20" applyNumberFormat="1" applyFont="1" applyBorder="1" applyAlignment="1">
      <alignment horizontal="center" vertical="center"/>
    </xf>
    <xf numFmtId="0" fontId="4" fillId="0" borderId="0" xfId="0" applyFont="1" applyAlignment="1">
      <alignment horizontal="center"/>
    </xf>
    <xf numFmtId="166" fontId="4" fillId="0" borderId="0" xfId="1" applyFont="1" applyFill="1" applyAlignment="1">
      <alignment vertical="center"/>
    </xf>
    <xf numFmtId="0" fontId="4" fillId="0" borderId="0" xfId="0" applyFont="1" applyAlignment="1">
      <alignment horizontal="center" vertical="center"/>
    </xf>
    <xf numFmtId="4" fontId="5" fillId="0" borderId="0" xfId="33" applyNumberFormat="1" applyFont="1" applyAlignment="1" applyProtection="1">
      <alignment horizontal="center" vertical="center"/>
      <protection locked="0"/>
    </xf>
    <xf numFmtId="176" fontId="4" fillId="0" borderId="0" xfId="0" applyNumberFormat="1" applyFont="1" applyAlignment="1">
      <alignment horizontal="center" vertical="center"/>
    </xf>
    <xf numFmtId="0" fontId="4" fillId="0" borderId="0" xfId="10" applyFont="1" applyAlignment="1">
      <alignment horizontal="left" vertical="center"/>
    </xf>
    <xf numFmtId="0" fontId="4" fillId="0" borderId="0" xfId="5" applyFont="1" applyAlignment="1">
      <alignment vertical="center"/>
    </xf>
    <xf numFmtId="0" fontId="4" fillId="0" borderId="10" xfId="55" applyFont="1" applyBorder="1" applyAlignment="1">
      <alignment horizontal="center" vertical="top"/>
    </xf>
    <xf numFmtId="0" fontId="4" fillId="0" borderId="9" xfId="10" applyFont="1" applyBorder="1" applyAlignment="1">
      <alignment horizontal="center" vertical="top"/>
    </xf>
    <xf numFmtId="43" fontId="4" fillId="0" borderId="0" xfId="0" applyNumberFormat="1" applyFont="1" applyAlignment="1">
      <alignment vertical="center"/>
    </xf>
    <xf numFmtId="0" fontId="4" fillId="0" borderId="0" xfId="10" applyFont="1" applyAlignment="1">
      <alignment horizontal="left"/>
    </xf>
    <xf numFmtId="3" fontId="5" fillId="0" borderId="0" xfId="0" applyNumberFormat="1" applyFont="1" applyAlignment="1">
      <alignment vertical="center"/>
    </xf>
    <xf numFmtId="166" fontId="4" fillId="0" borderId="0" xfId="1" applyFont="1" applyAlignment="1">
      <alignment vertical="center"/>
    </xf>
    <xf numFmtId="43" fontId="4" fillId="0" borderId="0" xfId="0" applyNumberFormat="1" applyFont="1" applyAlignment="1">
      <alignment horizontal="center"/>
    </xf>
    <xf numFmtId="166" fontId="4" fillId="0" borderId="0" xfId="1" applyFont="1" applyFill="1" applyAlignment="1">
      <alignment vertical="top"/>
    </xf>
    <xf numFmtId="0" fontId="4" fillId="0" borderId="10" xfId="3" applyFont="1" applyBorder="1" applyAlignment="1">
      <alignment horizontal="justify" wrapText="1"/>
    </xf>
    <xf numFmtId="0" fontId="4" fillId="0" borderId="10" xfId="10" applyFont="1" applyBorder="1" applyAlignment="1">
      <alignment horizontal="justify" vertical="top" wrapText="1"/>
    </xf>
    <xf numFmtId="0" fontId="3" fillId="0" borderId="10" xfId="20" applyFont="1" applyBorder="1" applyAlignment="1">
      <alignment horizontal="justify" vertical="top" wrapText="1"/>
    </xf>
    <xf numFmtId="166" fontId="4" fillId="0" borderId="10" xfId="1" applyFont="1" applyFill="1" applyBorder="1" applyAlignment="1" applyProtection="1">
      <alignment horizontal="center" vertical="top" wrapText="1"/>
      <protection locked="0"/>
    </xf>
    <xf numFmtId="169" fontId="4" fillId="0" borderId="11" xfId="0" applyNumberFormat="1" applyFont="1" applyBorder="1" applyAlignment="1">
      <alignment vertical="top"/>
    </xf>
    <xf numFmtId="0" fontId="4" fillId="0" borderId="22" xfId="3" applyFont="1" applyBorder="1" applyAlignment="1">
      <alignment horizontal="center" vertical="top" wrapText="1"/>
    </xf>
    <xf numFmtId="166" fontId="4" fillId="0" borderId="22" xfId="1" applyFont="1" applyBorder="1" applyAlignment="1">
      <alignment horizontal="center" vertical="top"/>
    </xf>
    <xf numFmtId="166" fontId="4" fillId="0" borderId="23" xfId="1" applyFont="1" applyBorder="1" applyAlignment="1">
      <alignment vertical="top"/>
    </xf>
    <xf numFmtId="166" fontId="4" fillId="0" borderId="10" xfId="31" applyFont="1" applyFill="1" applyBorder="1" applyAlignment="1" applyProtection="1">
      <alignment horizontal="center" vertical="top" wrapText="1"/>
      <protection locked="0"/>
    </xf>
    <xf numFmtId="169" fontId="4" fillId="0" borderId="10" xfId="31" applyNumberFormat="1" applyFont="1" applyFill="1" applyBorder="1" applyAlignment="1" applyProtection="1">
      <alignment horizontal="center" vertical="top" wrapText="1"/>
      <protection locked="0"/>
    </xf>
    <xf numFmtId="0" fontId="4" fillId="0" borderId="10" xfId="10" applyFont="1" applyBorder="1" applyAlignment="1">
      <alignment horizontal="center" vertical="top"/>
    </xf>
    <xf numFmtId="169" fontId="4" fillId="0" borderId="10" xfId="6" applyNumberFormat="1" applyFont="1" applyFill="1" applyBorder="1" applyAlignment="1" applyProtection="1">
      <alignment horizontal="right" vertical="top"/>
      <protection locked="0"/>
    </xf>
    <xf numFmtId="169" fontId="4" fillId="0" borderId="10" xfId="1" applyNumberFormat="1" applyFont="1" applyFill="1" applyBorder="1" applyAlignment="1">
      <alignment vertical="top" wrapText="1"/>
    </xf>
    <xf numFmtId="3" fontId="4" fillId="0" borderId="10" xfId="10" applyNumberFormat="1" applyFont="1" applyBorder="1" applyAlignment="1">
      <alignment horizontal="center" vertical="top"/>
    </xf>
    <xf numFmtId="169" fontId="4" fillId="0" borderId="10" xfId="0" applyNumberFormat="1" applyFont="1" applyBorder="1" applyAlignment="1">
      <alignment vertical="top"/>
    </xf>
    <xf numFmtId="166" fontId="27" fillId="0" borderId="0" xfId="15" applyNumberFormat="1" applyFont="1" applyAlignment="1">
      <alignment vertical="center"/>
    </xf>
    <xf numFmtId="0" fontId="5" fillId="0" borderId="9" xfId="0" applyFont="1" applyBorder="1" applyAlignment="1">
      <alignment horizontal="center" vertical="center" wrapText="1"/>
    </xf>
    <xf numFmtId="0" fontId="12" fillId="0" borderId="9" xfId="7" applyFont="1" applyBorder="1" applyAlignment="1">
      <alignment horizontal="center" vertical="top"/>
    </xf>
    <xf numFmtId="0" fontId="11" fillId="0" borderId="9" xfId="7" applyFont="1" applyBorder="1" applyAlignment="1">
      <alignment horizontal="center" vertical="top"/>
    </xf>
    <xf numFmtId="0" fontId="28" fillId="0" borderId="0" xfId="15" applyFont="1" applyAlignment="1">
      <alignment vertical="center"/>
    </xf>
    <xf numFmtId="0" fontId="27" fillId="0" borderId="24" xfId="16" applyFont="1" applyBorder="1" applyAlignment="1">
      <alignment vertical="center"/>
    </xf>
    <xf numFmtId="0" fontId="27" fillId="0" borderId="52" xfId="16" applyFont="1" applyBorder="1" applyAlignment="1">
      <alignment vertical="center"/>
    </xf>
    <xf numFmtId="0" fontId="27" fillId="0" borderId="25" xfId="16" applyFont="1" applyBorder="1" applyAlignment="1">
      <alignment vertical="center"/>
    </xf>
    <xf numFmtId="166" fontId="28" fillId="0" borderId="29" xfId="1" applyFont="1" applyBorder="1" applyAlignment="1">
      <alignment horizontal="center" vertical="center"/>
    </xf>
    <xf numFmtId="0" fontId="4" fillId="0" borderId="9" xfId="0" applyFont="1" applyBorder="1" applyAlignment="1">
      <alignment horizontal="right" vertical="center"/>
    </xf>
    <xf numFmtId="0" fontId="4" fillId="0" borderId="9" xfId="0" applyFont="1" applyBorder="1" applyAlignment="1">
      <alignment horizontal="right" vertical="top"/>
    </xf>
    <xf numFmtId="0" fontId="5" fillId="0" borderId="9" xfId="40" applyFont="1" applyBorder="1" applyAlignment="1">
      <alignment horizontal="right" vertical="top"/>
    </xf>
    <xf numFmtId="0" fontId="4" fillId="0" borderId="23" xfId="0" applyFont="1" applyBorder="1" applyAlignment="1">
      <alignment vertical="top"/>
    </xf>
    <xf numFmtId="177" fontId="28" fillId="0" borderId="0" xfId="25" applyNumberFormat="1" applyFont="1" applyBorder="1" applyAlignment="1">
      <alignment horizontal="right" vertical="center"/>
    </xf>
    <xf numFmtId="0" fontId="5" fillId="0" borderId="57" xfId="37" applyFont="1" applyBorder="1" applyAlignment="1">
      <alignment horizontal="center" vertical="center"/>
    </xf>
    <xf numFmtId="0" fontId="5" fillId="0" borderId="53" xfId="37" applyFont="1" applyBorder="1" applyAlignment="1">
      <alignment horizontal="justify" vertical="center"/>
    </xf>
    <xf numFmtId="0" fontId="5" fillId="0" borderId="58" xfId="37" applyFont="1" applyBorder="1" applyAlignment="1">
      <alignment horizontal="center" vertical="center"/>
    </xf>
    <xf numFmtId="0" fontId="5" fillId="0" borderId="38" xfId="37" applyFont="1" applyBorder="1" applyAlignment="1">
      <alignment horizontal="justify" vertical="center"/>
    </xf>
    <xf numFmtId="169" fontId="4" fillId="0" borderId="0" xfId="1" applyNumberFormat="1" applyFont="1" applyAlignment="1">
      <alignment vertical="center"/>
    </xf>
    <xf numFmtId="0" fontId="4" fillId="0" borderId="0" xfId="37"/>
    <xf numFmtId="0" fontId="4" fillId="0" borderId="62" xfId="47" applyFont="1" applyBorder="1" applyAlignment="1">
      <alignment horizontal="justify" vertical="top" wrapText="1"/>
    </xf>
    <xf numFmtId="0" fontId="4" fillId="0" borderId="22" xfId="47" applyFont="1" applyBorder="1" applyAlignment="1">
      <alignment horizontal="justify" vertical="top" wrapText="1"/>
    </xf>
    <xf numFmtId="9" fontId="4" fillId="0" borderId="22" xfId="47" applyNumberFormat="1" applyFont="1" applyBorder="1" applyAlignment="1">
      <alignment horizontal="center" vertical="center"/>
    </xf>
    <xf numFmtId="0" fontId="27" fillId="0" borderId="54" xfId="18" applyFont="1" applyBorder="1" applyAlignment="1">
      <alignment horizontal="left" vertical="center"/>
    </xf>
    <xf numFmtId="0" fontId="4" fillId="0" borderId="54" xfId="18" applyBorder="1" applyAlignment="1">
      <alignment horizontal="left" indent="1"/>
    </xf>
    <xf numFmtId="0" fontId="4" fillId="0" borderId="27" xfId="18" applyBorder="1"/>
    <xf numFmtId="175" fontId="30" fillId="0" borderId="0" xfId="15" applyNumberFormat="1" applyFont="1"/>
    <xf numFmtId="0" fontId="4" fillId="0" borderId="0" xfId="18" applyAlignment="1">
      <alignment horizontal="left" indent="1"/>
    </xf>
    <xf numFmtId="0" fontId="4" fillId="0" borderId="0" xfId="18"/>
    <xf numFmtId="0" fontId="27" fillId="0" borderId="0" xfId="18" applyFont="1" applyAlignment="1">
      <alignment horizontal="left" indent="1"/>
    </xf>
    <xf numFmtId="0" fontId="4" fillId="0" borderId="32" xfId="18" applyBorder="1" applyAlignment="1">
      <alignment horizontal="left" indent="1"/>
    </xf>
    <xf numFmtId="0" fontId="4" fillId="0" borderId="32" xfId="18" applyBorder="1"/>
    <xf numFmtId="0" fontId="4" fillId="0" borderId="1" xfId="0" applyFont="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justify"/>
    </xf>
    <xf numFmtId="0" fontId="4" fillId="0" borderId="0" xfId="20"/>
    <xf numFmtId="4" fontId="4" fillId="0" borderId="10" xfId="20" applyNumberFormat="1" applyBorder="1" applyAlignment="1">
      <alignment horizontal="center" vertical="top"/>
    </xf>
    <xf numFmtId="3" fontId="4" fillId="0" borderId="10" xfId="20" applyNumberFormat="1" applyBorder="1" applyAlignment="1">
      <alignment horizontal="center" vertical="top"/>
    </xf>
    <xf numFmtId="169" fontId="4" fillId="0" borderId="23" xfId="20" applyNumberFormat="1" applyBorder="1" applyAlignment="1">
      <alignment horizontal="center" vertical="center"/>
    </xf>
    <xf numFmtId="43" fontId="4" fillId="0" borderId="0" xfId="20" applyNumberFormat="1"/>
    <xf numFmtId="0" fontId="4" fillId="0" borderId="11" xfId="0" applyFont="1" applyBorder="1"/>
    <xf numFmtId="166" fontId="4" fillId="0" borderId="0" xfId="20" applyNumberFormat="1"/>
    <xf numFmtId="166" fontId="5" fillId="0" borderId="0" xfId="1" applyFont="1"/>
    <xf numFmtId="0" fontId="4" fillId="0" borderId="0" xfId="20" applyAlignment="1">
      <alignment horizontal="right"/>
    </xf>
    <xf numFmtId="0" fontId="4" fillId="0" borderId="22" xfId="40" applyBorder="1" applyAlignment="1">
      <alignment horizontal="center"/>
    </xf>
    <xf numFmtId="3" fontId="4" fillId="0" borderId="22" xfId="40" applyNumberFormat="1" applyBorder="1" applyAlignment="1">
      <alignment horizontal="center"/>
    </xf>
    <xf numFmtId="165" fontId="4" fillId="0" borderId="23" xfId="40" applyNumberFormat="1" applyBorder="1" applyAlignment="1">
      <alignment horizontal="center"/>
    </xf>
    <xf numFmtId="0" fontId="4" fillId="0" borderId="9" xfId="40" applyBorder="1" applyAlignment="1">
      <alignment horizontal="center" vertical="top"/>
    </xf>
    <xf numFmtId="0" fontId="4" fillId="0" borderId="22" xfId="40" applyBorder="1" applyAlignment="1">
      <alignment horizontal="justify" vertical="top" wrapText="1"/>
    </xf>
    <xf numFmtId="3" fontId="4" fillId="0" borderId="22" xfId="40" applyNumberFormat="1" applyBorder="1" applyAlignment="1">
      <alignment horizontal="center" vertical="top"/>
    </xf>
    <xf numFmtId="165" fontId="4" fillId="0" borderId="23" xfId="40" applyNumberFormat="1" applyBorder="1" applyAlignment="1">
      <alignment horizontal="center" vertical="top"/>
    </xf>
    <xf numFmtId="2" fontId="4" fillId="0" borderId="9" xfId="40" applyNumberFormat="1" applyBorder="1" applyAlignment="1">
      <alignment horizontal="center" vertical="top"/>
    </xf>
    <xf numFmtId="0" fontId="4" fillId="0" borderId="0" xfId="20" applyAlignment="1">
      <alignment horizontal="center" vertical="top"/>
    </xf>
    <xf numFmtId="0" fontId="4" fillId="0" borderId="0" xfId="20" applyAlignment="1">
      <alignment horizontal="justify"/>
    </xf>
    <xf numFmtId="0" fontId="4" fillId="0" borderId="0" xfId="20" applyAlignment="1">
      <alignment horizontal="center"/>
    </xf>
    <xf numFmtId="0" fontId="4" fillId="0" borderId="0" xfId="20" applyAlignment="1">
      <alignment vertical="center"/>
    </xf>
    <xf numFmtId="169" fontId="4" fillId="0" borderId="0" xfId="20" applyNumberFormat="1" applyAlignment="1">
      <alignment vertical="center"/>
    </xf>
    <xf numFmtId="0" fontId="4" fillId="0" borderId="0" xfId="20" applyAlignment="1">
      <alignment horizontal="justify" wrapText="1"/>
    </xf>
    <xf numFmtId="0" fontId="4" fillId="0" borderId="0" xfId="0" applyFont="1" applyAlignment="1">
      <alignment horizontal="justify" vertical="top"/>
    </xf>
    <xf numFmtId="0" fontId="4" fillId="0" borderId="9" xfId="20" applyBorder="1" applyAlignment="1">
      <alignment horizontal="center" vertical="top"/>
    </xf>
    <xf numFmtId="4" fontId="4" fillId="0" borderId="10" xfId="20" applyNumberFormat="1" applyBorder="1" applyAlignment="1">
      <alignment horizontal="justify" vertical="top"/>
    </xf>
    <xf numFmtId="4" fontId="4" fillId="0" borderId="10" xfId="20" applyNumberFormat="1" applyBorder="1" applyAlignment="1">
      <alignment horizontal="justify" vertical="top" wrapText="1"/>
    </xf>
    <xf numFmtId="169" fontId="4" fillId="0" borderId="23" xfId="20" applyNumberFormat="1" applyBorder="1" applyAlignment="1">
      <alignment horizontal="center" vertical="top"/>
    </xf>
    <xf numFmtId="4" fontId="8" fillId="0" borderId="10" xfId="20" applyNumberFormat="1" applyFont="1" applyBorder="1" applyAlignment="1">
      <alignment horizontal="justify" vertical="top"/>
    </xf>
    <xf numFmtId="0" fontId="4" fillId="0" borderId="10" xfId="20" applyBorder="1" applyAlignment="1">
      <alignment horizontal="justify" vertical="top" wrapText="1"/>
    </xf>
    <xf numFmtId="3" fontId="4" fillId="0" borderId="0" xfId="20" applyNumberFormat="1" applyAlignment="1">
      <alignment horizontal="center" vertical="top"/>
    </xf>
    <xf numFmtId="0" fontId="4" fillId="0" borderId="10" xfId="20" applyBorder="1" applyAlignment="1">
      <alignment horizontal="center" vertical="top"/>
    </xf>
    <xf numFmtId="0" fontId="4" fillId="0" borderId="9" xfId="20" applyBorder="1" applyAlignment="1">
      <alignment horizontal="center" vertical="top" wrapText="1"/>
    </xf>
    <xf numFmtId="2" fontId="4" fillId="0" borderId="9" xfId="20" applyNumberFormat="1" applyBorder="1" applyAlignment="1">
      <alignment horizontal="center" vertical="top"/>
    </xf>
    <xf numFmtId="0" fontId="4" fillId="0" borderId="22" xfId="20" applyBorder="1" applyAlignment="1">
      <alignment horizontal="justify" vertical="top" wrapText="1"/>
    </xf>
    <xf numFmtId="0" fontId="4" fillId="0" borderId="17" xfId="20" applyBorder="1" applyAlignment="1">
      <alignment horizontal="centerContinuous" vertical="top"/>
    </xf>
    <xf numFmtId="0" fontId="4" fillId="0" borderId="18" xfId="20" applyBorder="1" applyAlignment="1">
      <alignment horizontal="justify" vertical="top" wrapText="1"/>
    </xf>
    <xf numFmtId="0" fontId="4" fillId="0" borderId="18" xfId="20" applyBorder="1" applyAlignment="1">
      <alignment horizontal="center" vertical="top"/>
    </xf>
    <xf numFmtId="169" fontId="4" fillId="0" borderId="65" xfId="20" applyNumberFormat="1" applyBorder="1" applyAlignment="1">
      <alignment horizontal="center" vertical="top"/>
    </xf>
    <xf numFmtId="0" fontId="4" fillId="0" borderId="0" xfId="20" quotePrefix="1" applyAlignment="1">
      <alignment horizontal="justify" vertical="top" wrapText="1"/>
    </xf>
    <xf numFmtId="169" fontId="4" fillId="0" borderId="0" xfId="20" applyNumberFormat="1" applyAlignment="1">
      <alignment horizontal="right" vertical="top"/>
    </xf>
    <xf numFmtId="0" fontId="4" fillId="0" borderId="0" xfId="20" applyAlignment="1">
      <alignment horizontal="justify" vertical="top" wrapText="1"/>
    </xf>
    <xf numFmtId="169" fontId="4" fillId="0" borderId="0" xfId="20" applyNumberFormat="1" applyAlignment="1">
      <alignment vertical="top"/>
    </xf>
    <xf numFmtId="0" fontId="4" fillId="0" borderId="0" xfId="20" applyAlignment="1">
      <alignment vertical="top"/>
    </xf>
    <xf numFmtId="0" fontId="4" fillId="0" borderId="0" xfId="20" applyAlignment="1">
      <alignment horizontal="justify" vertical="top"/>
    </xf>
    <xf numFmtId="0" fontId="4" fillId="0" borderId="1" xfId="0" applyFont="1" applyBorder="1" applyAlignment="1">
      <alignment vertical="center"/>
    </xf>
    <xf numFmtId="0" fontId="4" fillId="0" borderId="5" xfId="0" applyFont="1" applyBorder="1"/>
    <xf numFmtId="167" fontId="4" fillId="0" borderId="22" xfId="19" applyBorder="1" applyAlignment="1">
      <alignment horizontal="justify" vertical="top" wrapText="1"/>
    </xf>
    <xf numFmtId="0" fontId="4" fillId="0" borderId="10" xfId="0" applyFont="1" applyBorder="1"/>
    <xf numFmtId="0" fontId="5" fillId="0" borderId="9" xfId="28" applyFont="1" applyBorder="1" applyAlignment="1">
      <alignment horizontal="center" vertical="top"/>
    </xf>
    <xf numFmtId="0" fontId="5" fillId="0" borderId="10" xfId="28" applyFont="1" applyBorder="1" applyAlignment="1">
      <alignment horizontal="justify" vertical="top" wrapText="1"/>
    </xf>
    <xf numFmtId="49" fontId="4" fillId="0" borderId="10" xfId="29" applyNumberFormat="1" applyFont="1" applyFill="1" applyBorder="1" applyAlignment="1">
      <alignment horizontal="center" vertical="top"/>
    </xf>
    <xf numFmtId="166" fontId="4" fillId="0" borderId="10" xfId="6" applyFont="1" applyFill="1" applyBorder="1" applyAlignment="1" applyProtection="1">
      <alignment horizontal="right" vertical="top"/>
      <protection locked="0"/>
    </xf>
    <xf numFmtId="166" fontId="4" fillId="0" borderId="11" xfId="6" applyFont="1" applyFill="1" applyBorder="1" applyAlignment="1" applyProtection="1">
      <alignment horizontal="right" vertical="top"/>
    </xf>
    <xf numFmtId="166" fontId="4" fillId="0" borderId="0" xfId="6" applyFont="1" applyFill="1" applyAlignment="1">
      <alignment horizontal="left" vertical="center"/>
    </xf>
    <xf numFmtId="0" fontId="5" fillId="0" borderId="9" xfId="10" applyFont="1" applyBorder="1" applyAlignment="1">
      <alignment horizontal="center" vertical="top"/>
    </xf>
    <xf numFmtId="0" fontId="3" fillId="0" borderId="10" xfId="10" applyFont="1" applyBorder="1" applyAlignment="1">
      <alignment horizontal="justify" vertical="top" wrapText="1"/>
    </xf>
    <xf numFmtId="0" fontId="4" fillId="0" borderId="9" xfId="28" applyFont="1" applyBorder="1" applyAlignment="1">
      <alignment horizontal="center" vertical="top"/>
    </xf>
    <xf numFmtId="38" fontId="5" fillId="0" borderId="0" xfId="0" applyNumberFormat="1" applyFont="1" applyAlignment="1">
      <alignment horizontal="center" vertical="center"/>
    </xf>
    <xf numFmtId="0" fontId="4" fillId="0" borderId="22" xfId="20" applyBorder="1" applyAlignment="1">
      <alignment horizontal="center" vertical="top"/>
    </xf>
    <xf numFmtId="0" fontId="5" fillId="0" borderId="9" xfId="3" applyFont="1" applyBorder="1" applyAlignment="1">
      <alignment horizontal="center" vertical="center" wrapText="1"/>
    </xf>
    <xf numFmtId="0" fontId="3" fillId="0" borderId="10" xfId="3" applyFont="1" applyBorder="1" applyAlignment="1">
      <alignment horizontal="justify" vertical="center" wrapText="1"/>
    </xf>
    <xf numFmtId="166" fontId="4" fillId="0" borderId="11" xfId="4" applyFont="1" applyFill="1" applyBorder="1" applyAlignment="1" applyProtection="1">
      <alignment horizontal="center" vertical="top" wrapText="1"/>
    </xf>
    <xf numFmtId="3" fontId="4" fillId="0" borderId="0" xfId="0" applyNumberFormat="1" applyFont="1" applyAlignment="1">
      <alignment horizontal="center"/>
    </xf>
    <xf numFmtId="0" fontId="5" fillId="0" borderId="10" xfId="3" applyFont="1" applyBorder="1" applyAlignment="1">
      <alignment horizontal="justify" vertical="center" wrapText="1"/>
    </xf>
    <xf numFmtId="0" fontId="4" fillId="0" borderId="10" xfId="54" applyBorder="1" applyAlignment="1">
      <alignment horizontal="justify" vertical="top" wrapText="1"/>
    </xf>
    <xf numFmtId="3" fontId="4" fillId="0" borderId="22" xfId="7" applyNumberFormat="1" applyBorder="1" applyAlignment="1">
      <alignment horizontal="center" vertical="top"/>
    </xf>
    <xf numFmtId="0" fontId="4" fillId="0" borderId="0" xfId="7"/>
    <xf numFmtId="0" fontId="4" fillId="0" borderId="54" xfId="7" applyBorder="1"/>
    <xf numFmtId="0" fontId="3" fillId="0" borderId="10" xfId="53" applyFont="1" applyBorder="1" applyAlignment="1">
      <alignment horizontal="justify" vertical="top" wrapText="1"/>
    </xf>
    <xf numFmtId="43" fontId="4" fillId="0" borderId="0" xfId="0" applyNumberFormat="1" applyFont="1"/>
    <xf numFmtId="43" fontId="4" fillId="4" borderId="0" xfId="0" applyNumberFormat="1" applyFont="1" applyFill="1" applyAlignment="1">
      <alignment horizontal="center"/>
    </xf>
    <xf numFmtId="0" fontId="4" fillId="0" borderId="0" xfId="32"/>
    <xf numFmtId="166" fontId="4" fillId="0" borderId="0" xfId="32" applyNumberFormat="1" applyAlignment="1">
      <alignment vertical="center"/>
    </xf>
    <xf numFmtId="166" fontId="4" fillId="0" borderId="0" xfId="0" applyNumberFormat="1" applyFont="1"/>
    <xf numFmtId="0" fontId="5" fillId="0" borderId="10" xfId="10" applyFont="1" applyBorder="1" applyAlignment="1">
      <alignment horizontal="justify" vertical="top" wrapText="1"/>
    </xf>
    <xf numFmtId="0" fontId="4" fillId="0" borderId="10" xfId="54" applyBorder="1" applyAlignment="1">
      <alignment horizontal="center" vertical="top" wrapText="1"/>
    </xf>
    <xf numFmtId="0" fontId="4" fillId="0" borderId="10" xfId="54" quotePrefix="1" applyBorder="1" applyAlignment="1">
      <alignment horizontal="justify" vertical="top" wrapText="1"/>
    </xf>
    <xf numFmtId="0" fontId="4" fillId="0" borderId="10" xfId="21" applyBorder="1" applyAlignment="1">
      <alignment horizontal="center" vertical="top"/>
    </xf>
    <xf numFmtId="0" fontId="4" fillId="0" borderId="10" xfId="20" applyBorder="1" applyAlignment="1">
      <alignment horizontal="left" vertical="top" wrapText="1"/>
    </xf>
    <xf numFmtId="2" fontId="4" fillId="0" borderId="9" xfId="20" applyNumberFormat="1" applyBorder="1" applyAlignment="1">
      <alignment horizontal="center" vertical="top" wrapText="1"/>
    </xf>
    <xf numFmtId="169" fontId="4" fillId="0" borderId="0" xfId="10" applyNumberFormat="1" applyFont="1" applyAlignment="1">
      <alignment horizontal="left" vertical="center"/>
    </xf>
    <xf numFmtId="169" fontId="5" fillId="0" borderId="15" xfId="6" applyNumberFormat="1" applyFont="1" applyFill="1" applyBorder="1" applyAlignment="1" applyProtection="1">
      <alignment horizontal="right" vertical="top" wrapText="1"/>
    </xf>
    <xf numFmtId="167" fontId="5" fillId="0" borderId="10" xfId="0" applyNumberFormat="1" applyFont="1" applyBorder="1" applyAlignment="1">
      <alignment horizontal="left" vertical="center" wrapText="1"/>
    </xf>
    <xf numFmtId="169" fontId="4" fillId="0" borderId="0" xfId="0" applyNumberFormat="1" applyFont="1"/>
    <xf numFmtId="0" fontId="5" fillId="0" borderId="0" xfId="0" applyFont="1" applyAlignment="1">
      <alignment vertical="top"/>
    </xf>
    <xf numFmtId="169" fontId="5" fillId="0" borderId="0" xfId="0" applyNumberFormat="1" applyFont="1" applyAlignment="1">
      <alignment vertical="top"/>
    </xf>
    <xf numFmtId="0" fontId="5" fillId="0" borderId="0" xfId="0" applyFont="1" applyAlignment="1">
      <alignment horizontal="right" vertical="top"/>
    </xf>
    <xf numFmtId="169" fontId="5" fillId="0" borderId="0" xfId="1" applyNumberFormat="1" applyFont="1" applyAlignment="1">
      <alignment horizontal="right" vertical="top"/>
    </xf>
    <xf numFmtId="0" fontId="4" fillId="0" borderId="4" xfId="0" applyFont="1" applyBorder="1" applyAlignment="1">
      <alignment vertical="center"/>
    </xf>
    <xf numFmtId="0" fontId="4" fillId="0" borderId="9" xfId="20" applyBorder="1" applyAlignment="1">
      <alignment horizontal="center" vertical="center"/>
    </xf>
    <xf numFmtId="0" fontId="4" fillId="0" borderId="22" xfId="20" applyBorder="1" applyAlignment="1">
      <alignment horizontal="justify" vertical="center" wrapText="1"/>
    </xf>
    <xf numFmtId="169" fontId="4" fillId="0" borderId="11" xfId="1" applyNumberFormat="1" applyFont="1" applyFill="1" applyBorder="1" applyAlignment="1">
      <alignment vertical="top"/>
    </xf>
    <xf numFmtId="2" fontId="4" fillId="0" borderId="9" xfId="20" applyNumberFormat="1" applyBorder="1" applyAlignment="1">
      <alignment horizontal="center" vertical="center"/>
    </xf>
    <xf numFmtId="0" fontId="4" fillId="0" borderId="22" xfId="20" applyBorder="1" applyAlignment="1">
      <alignment horizontal="justify" wrapText="1"/>
    </xf>
    <xf numFmtId="2" fontId="4" fillId="0" borderId="17" xfId="20" applyNumberFormat="1" applyBorder="1" applyAlignment="1">
      <alignment horizontal="center" vertical="center"/>
    </xf>
    <xf numFmtId="0" fontId="4" fillId="0" borderId="60" xfId="20" applyBorder="1" applyAlignment="1">
      <alignment horizontal="justify" wrapText="1"/>
    </xf>
    <xf numFmtId="172" fontId="4" fillId="0" borderId="22" xfId="20" applyNumberFormat="1" applyBorder="1" applyAlignment="1">
      <alignment horizontal="center" vertical="top"/>
    </xf>
    <xf numFmtId="169" fontId="4" fillId="0" borderId="23" xfId="0" applyNumberFormat="1" applyFont="1" applyBorder="1" applyAlignment="1">
      <alignment vertical="top"/>
    </xf>
    <xf numFmtId="0" fontId="4" fillId="0" borderId="14" xfId="27" applyBorder="1" applyAlignment="1">
      <alignment horizontal="center"/>
    </xf>
    <xf numFmtId="0" fontId="4" fillId="0" borderId="15" xfId="27" applyBorder="1" applyAlignment="1">
      <alignment horizontal="center" vertical="top"/>
    </xf>
    <xf numFmtId="0" fontId="4" fillId="0" borderId="17" xfId="20" applyBorder="1" applyAlignment="1">
      <alignment vertical="center"/>
    </xf>
    <xf numFmtId="1" fontId="4" fillId="0" borderId="22" xfId="20" applyNumberFormat="1" applyBorder="1" applyAlignment="1">
      <alignment horizontal="center" vertical="top"/>
    </xf>
    <xf numFmtId="0" fontId="4" fillId="0" borderId="62" xfId="20" applyBorder="1" applyAlignment="1">
      <alignment horizontal="center" vertical="top"/>
    </xf>
    <xf numFmtId="169" fontId="4" fillId="0" borderId="22" xfId="1" applyNumberFormat="1" applyFont="1" applyFill="1" applyBorder="1" applyAlignment="1">
      <alignment vertical="top"/>
    </xf>
    <xf numFmtId="169" fontId="4" fillId="0" borderId="23" xfId="1" applyNumberFormat="1" applyFont="1" applyFill="1" applyBorder="1" applyAlignment="1">
      <alignment vertical="top"/>
    </xf>
    <xf numFmtId="0" fontId="4" fillId="0" borderId="15" xfId="20" applyBorder="1" applyAlignment="1">
      <alignment horizontal="center" vertical="top"/>
    </xf>
    <xf numFmtId="0" fontId="4" fillId="0" borderId="0" xfId="20" applyAlignment="1">
      <alignment vertical="center" wrapText="1"/>
    </xf>
    <xf numFmtId="0" fontId="4" fillId="0" borderId="9" xfId="0" applyFont="1" applyBorder="1" applyAlignment="1">
      <alignment vertical="center"/>
    </xf>
    <xf numFmtId="0" fontId="7" fillId="0" borderId="10" xfId="0" applyFont="1" applyBorder="1" applyAlignment="1">
      <alignment horizontal="justify" vertical="top" wrapText="1"/>
    </xf>
    <xf numFmtId="0" fontId="4" fillId="0" borderId="9" xfId="7" applyBorder="1" applyAlignment="1">
      <alignment horizontal="center" vertical="center"/>
    </xf>
    <xf numFmtId="43" fontId="4" fillId="0" borderId="0" xfId="9" applyNumberFormat="1" applyFont="1" applyFill="1" applyBorder="1"/>
    <xf numFmtId="2" fontId="4" fillId="0" borderId="9" xfId="7" applyNumberFormat="1" applyBorder="1" applyAlignment="1">
      <alignment horizontal="center" vertical="center"/>
    </xf>
    <xf numFmtId="169" fontId="4" fillId="0" borderId="61" xfId="20" applyNumberFormat="1" applyBorder="1" applyAlignment="1">
      <alignment horizontal="center" vertical="top"/>
    </xf>
    <xf numFmtId="1" fontId="4" fillId="0" borderId="0" xfId="20" applyNumberFormat="1"/>
    <xf numFmtId="0" fontId="4" fillId="0" borderId="0" xfId="20" applyAlignment="1">
      <alignment horizontal="left" vertical="top" wrapText="1"/>
    </xf>
    <xf numFmtId="169" fontId="4" fillId="0" borderId="22" xfId="20" applyNumberFormat="1" applyBorder="1" applyAlignment="1">
      <alignment horizontal="center" vertical="top"/>
    </xf>
    <xf numFmtId="0" fontId="4" fillId="2" borderId="0" xfId="20" applyFill="1" applyAlignment="1">
      <alignment horizontal="center" vertical="center"/>
    </xf>
    <xf numFmtId="0" fontId="4" fillId="2" borderId="0" xfId="20" quotePrefix="1" applyFill="1" applyAlignment="1">
      <alignment horizontal="justify" vertical="center" wrapText="1"/>
    </xf>
    <xf numFmtId="0" fontId="4" fillId="2" borderId="0" xfId="20" applyFill="1" applyAlignment="1">
      <alignment horizontal="center"/>
    </xf>
    <xf numFmtId="3" fontId="4" fillId="2" borderId="0" xfId="20" applyNumberFormat="1" applyFill="1" applyAlignment="1">
      <alignment horizontal="center"/>
    </xf>
    <xf numFmtId="169" fontId="4" fillId="2" borderId="0" xfId="20" applyNumberFormat="1" applyFill="1" applyAlignment="1">
      <alignment horizontal="right" vertical="top"/>
    </xf>
    <xf numFmtId="0" fontId="4" fillId="2" borderId="0" xfId="20" applyFill="1"/>
    <xf numFmtId="0" fontId="4" fillId="2" borderId="0" xfId="20" applyFill="1" applyAlignment="1">
      <alignment horizontal="justify" vertical="top" wrapText="1"/>
    </xf>
    <xf numFmtId="169" fontId="4" fillId="2" borderId="0" xfId="20" applyNumberFormat="1" applyFill="1" applyAlignment="1">
      <alignment vertical="top"/>
    </xf>
    <xf numFmtId="0" fontId="4" fillId="2" borderId="0" xfId="20" applyFill="1" applyAlignment="1">
      <alignment horizontal="justify" wrapText="1"/>
    </xf>
    <xf numFmtId="0" fontId="4" fillId="2" borderId="0" xfId="20" applyFill="1" applyAlignment="1">
      <alignment vertical="center"/>
    </xf>
    <xf numFmtId="0" fontId="4" fillId="2" borderId="0" xfId="20" applyFill="1" applyAlignment="1">
      <alignment vertical="top"/>
    </xf>
    <xf numFmtId="0" fontId="4" fillId="2" borderId="0" xfId="20" applyFill="1" applyAlignment="1">
      <alignment horizontal="justify"/>
    </xf>
    <xf numFmtId="169" fontId="4" fillId="0" borderId="0" xfId="1" applyNumberFormat="1" applyFont="1" applyAlignment="1">
      <alignment vertical="top"/>
    </xf>
    <xf numFmtId="169" fontId="4" fillId="0" borderId="5" xfId="1" applyNumberFormat="1" applyFont="1" applyBorder="1" applyAlignment="1">
      <alignment vertical="top"/>
    </xf>
    <xf numFmtId="169" fontId="4" fillId="0" borderId="11" xfId="1" applyNumberFormat="1" applyFont="1" applyBorder="1" applyAlignment="1">
      <alignment vertical="top"/>
    </xf>
    <xf numFmtId="0" fontId="4" fillId="0" borderId="9" xfId="0" applyFont="1" applyBorder="1"/>
    <xf numFmtId="0" fontId="4" fillId="0" borderId="18" xfId="0" applyFont="1" applyBorder="1"/>
    <xf numFmtId="0" fontId="4" fillId="0" borderId="18" xfId="0" applyFont="1" applyBorder="1" applyAlignment="1">
      <alignment vertical="top"/>
    </xf>
    <xf numFmtId="169" fontId="4" fillId="0" borderId="18" xfId="1" applyNumberFormat="1" applyFont="1" applyBorder="1" applyAlignment="1">
      <alignment vertical="top"/>
    </xf>
    <xf numFmtId="169" fontId="4" fillId="0" borderId="19" xfId="1" applyNumberFormat="1" applyFont="1" applyBorder="1" applyAlignment="1">
      <alignment vertical="top"/>
    </xf>
    <xf numFmtId="171" fontId="4" fillId="0" borderId="0" xfId="0" applyNumberFormat="1" applyFont="1"/>
    <xf numFmtId="169" fontId="4" fillId="0" borderId="0" xfId="1" applyNumberFormat="1" applyFont="1" applyAlignment="1">
      <alignment horizontal="center"/>
    </xf>
    <xf numFmtId="9" fontId="4" fillId="0" borderId="0" xfId="0" applyNumberFormat="1" applyFont="1"/>
    <xf numFmtId="169" fontId="4" fillId="0" borderId="0" xfId="0" applyNumberFormat="1" applyFont="1" applyAlignment="1">
      <alignment vertical="center"/>
    </xf>
    <xf numFmtId="169" fontId="5" fillId="0" borderId="0" xfId="1" applyNumberFormat="1" applyFont="1" applyAlignment="1">
      <alignment vertical="top"/>
    </xf>
    <xf numFmtId="0" fontId="4" fillId="0" borderId="19" xfId="0" applyFont="1" applyBorder="1"/>
    <xf numFmtId="0" fontId="4" fillId="0" borderId="10" xfId="0" applyFont="1" applyBorder="1" applyAlignment="1">
      <alignment horizontal="center"/>
    </xf>
    <xf numFmtId="169" fontId="5" fillId="0" borderId="0" xfId="0" applyNumberFormat="1" applyFont="1"/>
    <xf numFmtId="169" fontId="5" fillId="0" borderId="0" xfId="1" applyNumberFormat="1" applyFont="1" applyAlignment="1">
      <alignment horizontal="right"/>
    </xf>
    <xf numFmtId="0" fontId="4" fillId="0" borderId="10" xfId="0" applyFont="1" applyBorder="1" applyAlignment="1">
      <alignment horizontal="center" vertical="center"/>
    </xf>
    <xf numFmtId="0" fontId="5" fillId="0" borderId="9" xfId="0" applyFont="1" applyBorder="1" applyAlignment="1">
      <alignment horizontal="right" vertical="top"/>
    </xf>
    <xf numFmtId="0" fontId="4" fillId="0" borderId="0" xfId="0" applyFont="1" applyAlignment="1">
      <alignment horizontal="center" wrapText="1"/>
    </xf>
    <xf numFmtId="169" fontId="4" fillId="0" borderId="0" xfId="1" applyNumberFormat="1" applyFont="1" applyFill="1" applyAlignment="1">
      <alignment vertical="top"/>
    </xf>
    <xf numFmtId="43" fontId="4" fillId="0" borderId="0" xfId="9" applyNumberFormat="1" applyFont="1" applyBorder="1" applyAlignment="1">
      <alignment vertical="center"/>
    </xf>
    <xf numFmtId="43" fontId="4" fillId="0" borderId="0" xfId="9" applyNumberFormat="1" applyFont="1" applyBorder="1"/>
    <xf numFmtId="166" fontId="4" fillId="0" borderId="23" xfId="7" applyNumberFormat="1" applyBorder="1" applyAlignment="1">
      <alignment horizontal="right" vertical="top"/>
    </xf>
    <xf numFmtId="171" fontId="4" fillId="0" borderId="0" xfId="0" applyNumberFormat="1" applyFont="1" applyAlignment="1">
      <alignment horizontal="center"/>
    </xf>
    <xf numFmtId="166" fontId="4" fillId="0" borderId="0" xfId="0" applyNumberFormat="1" applyFont="1" applyAlignment="1">
      <alignment horizontal="center"/>
    </xf>
    <xf numFmtId="169" fontId="4" fillId="0" borderId="0" xfId="1" applyNumberFormat="1" applyFont="1" applyFill="1" applyAlignment="1">
      <alignment vertical="center"/>
    </xf>
    <xf numFmtId="0" fontId="4" fillId="0" borderId="10" xfId="0" applyFont="1" applyBorder="1" applyAlignment="1">
      <alignment horizontal="justify"/>
    </xf>
    <xf numFmtId="0" fontId="4" fillId="0" borderId="10" xfId="21" applyBorder="1" applyAlignment="1">
      <alignment horizontal="justify" vertical="top" wrapText="1"/>
    </xf>
    <xf numFmtId="166" fontId="4" fillId="0" borderId="0" xfId="20" applyNumberFormat="1" applyAlignment="1" applyProtection="1">
      <alignment horizontal="center"/>
      <protection locked="0"/>
    </xf>
    <xf numFmtId="9" fontId="4" fillId="0" borderId="0" xfId="0" applyNumberFormat="1" applyFont="1" applyAlignment="1">
      <alignment vertical="center"/>
    </xf>
    <xf numFmtId="0" fontId="4" fillId="0" borderId="19" xfId="0" applyFont="1" applyBorder="1" applyAlignment="1">
      <alignment vertical="top"/>
    </xf>
    <xf numFmtId="169" fontId="4" fillId="0" borderId="0" xfId="0" applyNumberFormat="1" applyFont="1" applyAlignment="1">
      <alignment vertical="top"/>
    </xf>
    <xf numFmtId="0" fontId="4" fillId="0" borderId="0" xfId="8" applyAlignment="1">
      <alignment vertical="center"/>
    </xf>
    <xf numFmtId="0" fontId="4" fillId="0" borderId="0" xfId="8"/>
    <xf numFmtId="172" fontId="4" fillId="0" borderId="0" xfId="0" applyNumberFormat="1" applyFont="1"/>
    <xf numFmtId="166" fontId="4" fillId="0" borderId="0" xfId="1" applyFont="1"/>
    <xf numFmtId="0" fontId="4" fillId="0" borderId="9" xfId="11" applyBorder="1" applyAlignment="1">
      <alignment horizontal="center" vertical="top"/>
    </xf>
    <xf numFmtId="0" fontId="4" fillId="0" borderId="0" xfId="0" applyFont="1" applyAlignment="1">
      <alignment horizontal="justify" vertical="top" wrapText="1"/>
    </xf>
    <xf numFmtId="0" fontId="5" fillId="0" borderId="9" xfId="20" applyFont="1" applyBorder="1" applyAlignment="1">
      <alignment horizontal="right" vertical="center"/>
    </xf>
    <xf numFmtId="0" fontId="4" fillId="0" borderId="9" xfId="7" applyBorder="1" applyAlignment="1">
      <alignment horizontal="centerContinuous" vertical="top"/>
    </xf>
    <xf numFmtId="0" fontId="4" fillId="0" borderId="22" xfId="7" applyBorder="1" applyAlignment="1">
      <alignment horizontal="center" vertical="top"/>
    </xf>
    <xf numFmtId="166" fontId="4" fillId="0" borderId="22" xfId="7" applyNumberFormat="1" applyBorder="1" applyAlignment="1">
      <alignment horizontal="center" vertical="top"/>
    </xf>
    <xf numFmtId="169" fontId="4" fillId="0" borderId="22" xfId="7" applyNumberFormat="1" applyBorder="1" applyAlignment="1">
      <alignment horizontal="center" vertical="top"/>
    </xf>
    <xf numFmtId="0" fontId="4" fillId="0" borderId="22" xfId="7" applyBorder="1" applyAlignment="1">
      <alignment horizontal="justify" vertical="top" wrapText="1"/>
    </xf>
    <xf numFmtId="169" fontId="5" fillId="0" borderId="0" xfId="1" applyNumberFormat="1" applyFont="1" applyAlignment="1">
      <alignment horizontal="center" vertical="top"/>
    </xf>
    <xf numFmtId="0" fontId="4" fillId="3" borderId="0" xfId="0" applyFont="1" applyFill="1" applyAlignment="1">
      <alignment vertical="top"/>
    </xf>
    <xf numFmtId="169" fontId="4" fillId="0" borderId="11" xfId="0" applyNumberFormat="1" applyFont="1" applyBorder="1"/>
    <xf numFmtId="169" fontId="5" fillId="0" borderId="0" xfId="0" applyNumberFormat="1" applyFont="1" applyAlignment="1">
      <alignment vertical="center"/>
    </xf>
    <xf numFmtId="38" fontId="4" fillId="0" borderId="0" xfId="0" applyNumberFormat="1" applyFont="1"/>
    <xf numFmtId="0" fontId="4" fillId="0" borderId="22" xfId="7" applyBorder="1" applyAlignment="1">
      <alignment horizontal="center"/>
    </xf>
    <xf numFmtId="169" fontId="4" fillId="0" borderId="46" xfId="1" applyNumberFormat="1" applyFont="1" applyBorder="1" applyAlignment="1">
      <alignment vertical="top"/>
    </xf>
    <xf numFmtId="0" fontId="4" fillId="0" borderId="47" xfId="0" applyFont="1" applyBorder="1" applyAlignment="1">
      <alignment vertical="top"/>
    </xf>
    <xf numFmtId="0" fontId="4" fillId="0" borderId="1" xfId="0" applyFont="1" applyBorder="1" applyAlignment="1">
      <alignment horizontal="center" vertical="center"/>
    </xf>
    <xf numFmtId="0" fontId="4" fillId="0" borderId="4" xfId="0" applyFont="1" applyBorder="1" applyAlignment="1">
      <alignment horizontal="center"/>
    </xf>
    <xf numFmtId="0" fontId="4" fillId="0" borderId="9" xfId="0" applyFont="1" applyBorder="1" applyAlignment="1">
      <alignment horizontal="center"/>
    </xf>
    <xf numFmtId="166" fontId="4" fillId="0" borderId="0" xfId="0" applyNumberFormat="1" applyFont="1" applyAlignment="1">
      <alignment vertical="top"/>
    </xf>
    <xf numFmtId="9" fontId="4" fillId="0" borderId="22" xfId="46" applyFont="1" applyFill="1" applyBorder="1" applyAlignment="1">
      <alignment horizontal="center" vertical="center"/>
    </xf>
    <xf numFmtId="169" fontId="4" fillId="0" borderId="11" xfId="6" applyNumberFormat="1" applyFont="1" applyFill="1" applyBorder="1" applyAlignment="1">
      <alignment vertical="center"/>
    </xf>
    <xf numFmtId="175" fontId="28" fillId="0" borderId="0" xfId="15" applyNumberFormat="1" applyFont="1" applyAlignment="1">
      <alignment vertical="center"/>
    </xf>
    <xf numFmtId="0" fontId="4" fillId="0" borderId="22" xfId="10" applyFont="1" applyBorder="1" applyAlignment="1">
      <alignment horizontal="justify" vertical="top" wrapText="1"/>
    </xf>
    <xf numFmtId="169" fontId="4" fillId="0" borderId="11" xfId="1" applyNumberFormat="1" applyFont="1" applyFill="1" applyBorder="1" applyAlignment="1" applyProtection="1">
      <alignment horizontal="right" vertical="top"/>
    </xf>
    <xf numFmtId="0" fontId="4" fillId="0" borderId="1" xfId="37" applyBorder="1" applyAlignment="1">
      <alignment horizontal="centerContinuous" vertical="center"/>
    </xf>
    <xf numFmtId="0" fontId="4" fillId="0" borderId="2" xfId="37" applyBorder="1" applyAlignment="1">
      <alignment horizontal="justify" vertical="top"/>
    </xf>
    <xf numFmtId="0" fontId="4" fillId="0" borderId="2" xfId="37" applyBorder="1" applyAlignment="1">
      <alignment horizontal="center" vertical="center"/>
    </xf>
    <xf numFmtId="169" fontId="4" fillId="0" borderId="2" xfId="37" applyNumberFormat="1" applyBorder="1" applyAlignment="1">
      <alignment vertical="center"/>
    </xf>
    <xf numFmtId="0" fontId="4" fillId="0" borderId="4" xfId="37" quotePrefix="1" applyBorder="1" applyAlignment="1">
      <alignment horizontal="centerContinuous" vertical="center"/>
    </xf>
    <xf numFmtId="0" fontId="4" fillId="0" borderId="4" xfId="37" applyBorder="1" applyAlignment="1">
      <alignment vertical="center"/>
    </xf>
    <xf numFmtId="0" fontId="4" fillId="0" borderId="24" xfId="37" applyBorder="1" applyAlignment="1">
      <alignment horizontal="centerContinuous" vertical="center"/>
    </xf>
    <xf numFmtId="0" fontId="4" fillId="0" borderId="25" xfId="37" applyBorder="1" applyAlignment="1">
      <alignment horizontal="justify" vertical="top"/>
    </xf>
    <xf numFmtId="0" fontId="4" fillId="0" borderId="25" xfId="37" applyBorder="1" applyAlignment="1">
      <alignment horizontal="center" vertical="center"/>
    </xf>
    <xf numFmtId="169" fontId="4" fillId="0" borderId="25" xfId="37" applyNumberFormat="1" applyBorder="1" applyAlignment="1">
      <alignment vertical="center"/>
    </xf>
    <xf numFmtId="0" fontId="4" fillId="0" borderId="0" xfId="37" applyAlignment="1">
      <alignment vertical="center"/>
    </xf>
    <xf numFmtId="0" fontId="4" fillId="0" borderId="9" xfId="37" applyBorder="1" applyAlignment="1">
      <alignment horizontal="center" vertical="center"/>
    </xf>
    <xf numFmtId="0" fontId="4" fillId="0" borderId="22" xfId="37" applyBorder="1" applyAlignment="1">
      <alignment horizontal="justify" vertical="top" wrapText="1"/>
    </xf>
    <xf numFmtId="0" fontId="4" fillId="0" borderId="22" xfId="37" applyBorder="1" applyAlignment="1">
      <alignment horizontal="center" vertical="center"/>
    </xf>
    <xf numFmtId="0" fontId="4" fillId="0" borderId="0" xfId="37" applyAlignment="1">
      <alignment horizontal="center" vertical="center"/>
    </xf>
    <xf numFmtId="0" fontId="4" fillId="0" borderId="10" xfId="37" applyBorder="1" applyAlignment="1">
      <alignment horizontal="center" vertical="center"/>
    </xf>
    <xf numFmtId="0" fontId="4" fillId="0" borderId="0" xfId="37" applyAlignment="1">
      <alignment horizontal="left"/>
    </xf>
    <xf numFmtId="3" fontId="4" fillId="0" borderId="10" xfId="37" applyNumberFormat="1" applyBorder="1" applyAlignment="1">
      <alignment vertical="center"/>
    </xf>
    <xf numFmtId="0" fontId="4" fillId="0" borderId="63" xfId="37" applyBorder="1" applyAlignment="1">
      <alignment horizontal="center" vertical="center"/>
    </xf>
    <xf numFmtId="0" fontId="4" fillId="0" borderId="62" xfId="37" applyBorder="1" applyAlignment="1">
      <alignment horizontal="center" vertical="center"/>
    </xf>
    <xf numFmtId="0" fontId="4" fillId="0" borderId="14" xfId="37" quotePrefix="1" applyBorder="1" applyAlignment="1">
      <alignment horizontal="justify" vertical="top"/>
    </xf>
    <xf numFmtId="0" fontId="4" fillId="0" borderId="14" xfId="37" applyBorder="1" applyAlignment="1">
      <alignment horizontal="center" vertical="center"/>
    </xf>
    <xf numFmtId="0" fontId="4" fillId="0" borderId="14" xfId="37" applyBorder="1" applyAlignment="1">
      <alignment vertical="center"/>
    </xf>
    <xf numFmtId="38" fontId="4" fillId="0" borderId="22" xfId="37" applyNumberFormat="1" applyBorder="1" applyAlignment="1">
      <alignment horizontal="center" vertical="center"/>
    </xf>
    <xf numFmtId="3" fontId="4" fillId="0" borderId="22" xfId="37" applyNumberFormat="1" applyBorder="1" applyAlignment="1">
      <alignment horizontal="center" vertical="center"/>
    </xf>
    <xf numFmtId="0" fontId="4" fillId="0" borderId="64" xfId="48" applyBorder="1" applyAlignment="1">
      <alignment horizontal="justify" vertical="top" wrapText="1"/>
    </xf>
    <xf numFmtId="2" fontId="4" fillId="0" borderId="9" xfId="37" applyNumberFormat="1" applyBorder="1" applyAlignment="1">
      <alignment horizontal="center" vertical="center"/>
    </xf>
    <xf numFmtId="0" fontId="4" fillId="0" borderId="18" xfId="37" applyBorder="1" applyAlignment="1">
      <alignment horizontal="center" vertical="center"/>
    </xf>
    <xf numFmtId="0" fontId="4" fillId="0" borderId="18" xfId="37" applyBorder="1" applyAlignment="1">
      <alignment vertical="center"/>
    </xf>
    <xf numFmtId="172" fontId="4" fillId="0" borderId="9" xfId="37" applyNumberFormat="1" applyBorder="1" applyAlignment="1">
      <alignment horizontal="center" vertical="center"/>
    </xf>
    <xf numFmtId="0" fontId="4" fillId="0" borderId="62" xfId="37" applyBorder="1" applyAlignment="1">
      <alignment horizontal="justify" vertical="top" wrapText="1"/>
    </xf>
    <xf numFmtId="3" fontId="4" fillId="0" borderId="62" xfId="37" applyNumberFormat="1" applyBorder="1" applyAlignment="1">
      <alignment horizontal="center" vertical="center"/>
    </xf>
    <xf numFmtId="0" fontId="4" fillId="0" borderId="43" xfId="37" applyBorder="1" applyAlignment="1">
      <alignment horizontal="center" vertical="center"/>
    </xf>
    <xf numFmtId="0" fontId="4" fillId="0" borderId="27" xfId="37" applyBorder="1" applyAlignment="1">
      <alignment horizontal="justify" vertical="top" wrapText="1"/>
    </xf>
    <xf numFmtId="0" fontId="4" fillId="0" borderId="27" xfId="37" applyBorder="1" applyAlignment="1">
      <alignment horizontal="center" vertical="center"/>
    </xf>
    <xf numFmtId="3" fontId="4" fillId="0" borderId="27" xfId="37" applyNumberFormat="1" applyBorder="1" applyAlignment="1">
      <alignment horizontal="center" vertical="center"/>
    </xf>
    <xf numFmtId="0" fontId="4" fillId="0" borderId="27" xfId="37" quotePrefix="1" applyBorder="1" applyAlignment="1">
      <alignment horizontal="justify" vertical="top" wrapText="1"/>
    </xf>
    <xf numFmtId="40" fontId="5" fillId="0" borderId="7" xfId="0" applyNumberFormat="1" applyFont="1" applyBorder="1" applyAlignment="1">
      <alignment horizontal="center" vertical="center" wrapText="1"/>
    </xf>
    <xf numFmtId="166" fontId="4" fillId="0" borderId="0" xfId="0" applyNumberFormat="1" applyFont="1" applyAlignment="1">
      <alignment vertical="center"/>
    </xf>
    <xf numFmtId="0" fontId="5" fillId="0" borderId="0" xfId="0" applyFont="1"/>
    <xf numFmtId="0" fontId="5" fillId="0" borderId="0" xfId="0" applyFont="1" applyAlignment="1">
      <alignment horizontal="right"/>
    </xf>
    <xf numFmtId="169" fontId="5" fillId="0" borderId="0" xfId="1" applyNumberFormat="1" applyFont="1" applyFill="1" applyAlignment="1">
      <alignment horizontal="right"/>
    </xf>
    <xf numFmtId="0" fontId="4" fillId="0" borderId="4" xfId="3" applyFont="1" applyBorder="1" applyAlignment="1">
      <alignment horizontal="center" vertical="top" wrapText="1"/>
    </xf>
    <xf numFmtId="3" fontId="4" fillId="0" borderId="0" xfId="23" applyNumberFormat="1" applyFont="1" applyFill="1" applyBorder="1" applyAlignment="1">
      <alignment horizontal="center" vertical="top"/>
    </xf>
    <xf numFmtId="169" fontId="4" fillId="0" borderId="27" xfId="1" applyNumberFormat="1" applyFont="1" applyFill="1" applyBorder="1" applyAlignment="1" applyProtection="1">
      <alignment horizontal="center" vertical="top" wrapText="1"/>
      <protection locked="0"/>
    </xf>
    <xf numFmtId="169" fontId="4" fillId="0" borderId="28" xfId="4" applyNumberFormat="1" applyFont="1" applyFill="1" applyBorder="1" applyAlignment="1" applyProtection="1">
      <alignment horizontal="center" vertical="top" wrapText="1"/>
    </xf>
    <xf numFmtId="0" fontId="5" fillId="0" borderId="42" xfId="0" applyFont="1" applyBorder="1" applyAlignment="1">
      <alignment horizontal="center" vertical="top" wrapText="1"/>
    </xf>
    <xf numFmtId="167" fontId="4" fillId="0" borderId="10" xfId="0" quotePrefix="1" applyNumberFormat="1" applyFont="1" applyBorder="1" applyAlignment="1">
      <alignment horizontal="justify" vertical="center" wrapText="1"/>
    </xf>
    <xf numFmtId="167" fontId="4" fillId="0" borderId="22" xfId="0" quotePrefix="1" applyNumberFormat="1" applyFont="1" applyBorder="1" applyAlignment="1">
      <alignment horizontal="justify" vertical="center" wrapText="1"/>
    </xf>
    <xf numFmtId="167" fontId="19" fillId="0" borderId="10" xfId="0" applyNumberFormat="1" applyFont="1" applyBorder="1" applyAlignment="1">
      <alignment horizontal="center" vertical="center"/>
    </xf>
    <xf numFmtId="169" fontId="4" fillId="0" borderId="10" xfId="1" applyNumberFormat="1" applyFont="1" applyFill="1" applyBorder="1" applyAlignment="1">
      <alignment horizontal="right" vertical="top"/>
    </xf>
    <xf numFmtId="0" fontId="4" fillId="0" borderId="12" xfId="0" applyFont="1" applyBorder="1" applyAlignment="1">
      <alignment horizontal="center" vertical="center" wrapText="1"/>
    </xf>
    <xf numFmtId="0" fontId="32" fillId="0" borderId="0" xfId="0" applyFont="1"/>
    <xf numFmtId="169" fontId="4" fillId="0" borderId="0" xfId="1" applyNumberFormat="1" applyFont="1" applyFill="1" applyAlignment="1">
      <alignment horizontal="center" vertical="top"/>
    </xf>
    <xf numFmtId="169" fontId="3" fillId="0" borderId="0" xfId="1" applyNumberFormat="1" applyFont="1" applyFill="1" applyAlignment="1">
      <alignment horizontal="left" vertical="top" wrapText="1"/>
    </xf>
    <xf numFmtId="169" fontId="5" fillId="0" borderId="7" xfId="1" applyNumberFormat="1" applyFont="1" applyFill="1" applyBorder="1" applyAlignment="1">
      <alignment horizontal="center" vertical="top" wrapText="1"/>
    </xf>
    <xf numFmtId="0" fontId="5" fillId="0" borderId="9" xfId="0" applyFont="1" applyBorder="1" applyAlignment="1">
      <alignment horizontal="right" vertical="center" wrapText="1"/>
    </xf>
    <xf numFmtId="169" fontId="5" fillId="0" borderId="0" xfId="1" applyNumberFormat="1" applyFont="1" applyFill="1" applyAlignment="1">
      <alignment vertical="top"/>
    </xf>
    <xf numFmtId="169" fontId="5" fillId="0" borderId="0" xfId="1" applyNumberFormat="1" applyFont="1" applyFill="1" applyAlignment="1">
      <alignment horizontal="right" vertical="top"/>
    </xf>
    <xf numFmtId="169" fontId="5" fillId="0" borderId="5" xfId="1" applyNumberFormat="1" applyFont="1" applyFill="1" applyBorder="1" applyAlignment="1" applyProtection="1">
      <alignment horizontal="center" vertical="top"/>
      <protection locked="0"/>
    </xf>
    <xf numFmtId="169" fontId="3" fillId="0" borderId="5" xfId="1" applyNumberFormat="1" applyFont="1" applyFill="1" applyBorder="1" applyAlignment="1">
      <alignment horizontal="left" vertical="top" wrapText="1"/>
    </xf>
    <xf numFmtId="169" fontId="4" fillId="0" borderId="5" xfId="1" applyNumberFormat="1" applyFont="1" applyFill="1" applyBorder="1" applyAlignment="1">
      <alignment vertical="top"/>
    </xf>
    <xf numFmtId="169" fontId="5" fillId="0" borderId="8" xfId="1" applyNumberFormat="1" applyFont="1" applyFill="1" applyBorder="1" applyAlignment="1">
      <alignment horizontal="center" vertical="top" wrapText="1"/>
    </xf>
    <xf numFmtId="169" fontId="4" fillId="0" borderId="19" xfId="1" applyNumberFormat="1" applyFont="1" applyFill="1" applyBorder="1" applyAlignment="1">
      <alignment vertical="top"/>
    </xf>
    <xf numFmtId="169" fontId="5" fillId="0" borderId="16" xfId="1" applyNumberFormat="1" applyFont="1" applyFill="1" applyBorder="1" applyAlignment="1" applyProtection="1">
      <alignment horizontal="right" vertical="top"/>
    </xf>
    <xf numFmtId="167" fontId="4" fillId="0" borderId="40" xfId="0" applyNumberFormat="1" applyFont="1" applyBorder="1" applyAlignment="1">
      <alignment horizontal="justify" vertical="top" wrapText="1"/>
    </xf>
    <xf numFmtId="0" fontId="4" fillId="0" borderId="46" xfId="47" applyFont="1" applyBorder="1" applyAlignment="1">
      <alignment horizontal="center" vertical="top"/>
    </xf>
    <xf numFmtId="0" fontId="4" fillId="0" borderId="62" xfId="47" applyFont="1" applyBorder="1" applyAlignment="1">
      <alignment horizontal="center" vertical="top"/>
    </xf>
    <xf numFmtId="0" fontId="28" fillId="0" borderId="1" xfId="16" applyFont="1" applyBorder="1" applyAlignment="1">
      <alignment vertical="center"/>
    </xf>
    <xf numFmtId="166" fontId="28" fillId="0" borderId="30" xfId="1" applyFont="1" applyBorder="1" applyAlignment="1">
      <alignment horizontal="center" vertical="center"/>
    </xf>
    <xf numFmtId="0" fontId="27" fillId="0" borderId="66" xfId="16" applyFont="1" applyBorder="1" applyAlignment="1">
      <alignment vertical="center"/>
    </xf>
    <xf numFmtId="166" fontId="28" fillId="0" borderId="67" xfId="1" applyFont="1" applyBorder="1" applyAlignment="1">
      <alignment horizontal="center" vertical="center"/>
    </xf>
    <xf numFmtId="0" fontId="27" fillId="0" borderId="66" xfId="16" applyFont="1" applyBorder="1"/>
    <xf numFmtId="0" fontId="27" fillId="0" borderId="13" xfId="16" applyFont="1" applyBorder="1"/>
    <xf numFmtId="0" fontId="28" fillId="0" borderId="14" xfId="16" applyFont="1" applyBorder="1" applyAlignment="1">
      <alignment vertical="center"/>
    </xf>
    <xf numFmtId="0" fontId="28" fillId="0" borderId="15" xfId="16" applyFont="1" applyBorder="1" applyAlignment="1">
      <alignment horizontal="center" vertical="center"/>
    </xf>
    <xf numFmtId="166" fontId="28" fillId="0" borderId="16" xfId="1" applyFont="1" applyBorder="1" applyAlignment="1">
      <alignment horizontal="center" vertical="center"/>
    </xf>
    <xf numFmtId="0" fontId="5" fillId="0" borderId="68" xfId="0" applyFont="1" applyBorder="1" applyAlignment="1">
      <alignment horizontal="center" vertical="center"/>
    </xf>
    <xf numFmtId="0" fontId="3" fillId="0" borderId="69" xfId="0" applyFont="1" applyBorder="1" applyAlignment="1">
      <alignment horizontal="justify" vertical="center" wrapText="1"/>
    </xf>
    <xf numFmtId="0" fontId="4" fillId="0" borderId="70" xfId="0" applyFont="1" applyBorder="1" applyAlignment="1">
      <alignment horizontal="center" vertical="top"/>
    </xf>
    <xf numFmtId="169" fontId="4" fillId="0" borderId="70" xfId="1" applyNumberFormat="1" applyFont="1" applyBorder="1" applyAlignment="1">
      <alignment vertical="top"/>
    </xf>
    <xf numFmtId="169" fontId="4" fillId="0" borderId="71" xfId="1" applyNumberFormat="1" applyFont="1" applyBorder="1" applyAlignment="1">
      <alignment vertical="top"/>
    </xf>
    <xf numFmtId="0" fontId="8" fillId="0" borderId="68" xfId="12" applyFont="1" applyBorder="1" applyAlignment="1">
      <alignment horizontal="center" vertical="top"/>
    </xf>
    <xf numFmtId="0" fontId="5" fillId="0" borderId="70" xfId="0" applyFont="1" applyBorder="1" applyAlignment="1">
      <alignment horizontal="justify" vertical="top" wrapText="1"/>
    </xf>
    <xf numFmtId="0" fontId="17" fillId="0" borderId="70" xfId="0" applyFont="1" applyBorder="1" applyAlignment="1">
      <alignment horizontal="center" vertical="top" wrapText="1"/>
    </xf>
    <xf numFmtId="38" fontId="4" fillId="0" borderId="70" xfId="0" applyNumberFormat="1" applyFont="1" applyBorder="1" applyAlignment="1">
      <alignment horizontal="center" vertical="top"/>
    </xf>
    <xf numFmtId="0" fontId="4" fillId="0" borderId="70" xfId="0" applyFont="1" applyBorder="1" applyAlignment="1">
      <alignment vertical="top"/>
    </xf>
    <xf numFmtId="0" fontId="4" fillId="0" borderId="71" xfId="0" applyFont="1" applyBorder="1"/>
    <xf numFmtId="0" fontId="4" fillId="0" borderId="68" xfId="0" applyFont="1" applyBorder="1" applyAlignment="1">
      <alignment horizontal="center" vertical="top"/>
    </xf>
    <xf numFmtId="167" fontId="4" fillId="0" borderId="70" xfId="0" applyNumberFormat="1" applyFont="1" applyBorder="1" applyAlignment="1">
      <alignment horizontal="justify" vertical="top" wrapText="1"/>
    </xf>
    <xf numFmtId="167" fontId="4" fillId="0" borderId="70" xfId="0" applyNumberFormat="1" applyFont="1" applyBorder="1" applyAlignment="1">
      <alignment horizontal="center" vertical="top"/>
    </xf>
    <xf numFmtId="169" fontId="4" fillId="0" borderId="70" xfId="1" applyNumberFormat="1" applyFont="1" applyBorder="1" applyAlignment="1">
      <alignment horizontal="center" vertical="top"/>
    </xf>
    <xf numFmtId="169" fontId="4" fillId="0" borderId="70" xfId="1" applyNumberFormat="1" applyFont="1" applyFill="1" applyBorder="1" applyAlignment="1">
      <alignment vertical="top"/>
    </xf>
    <xf numFmtId="169" fontId="4" fillId="0" borderId="0" xfId="1" applyNumberFormat="1" applyFont="1" applyBorder="1" applyAlignment="1">
      <alignment vertical="center"/>
    </xf>
    <xf numFmtId="169" fontId="4" fillId="0" borderId="0" xfId="1" applyNumberFormat="1" applyFont="1" applyBorder="1" applyAlignment="1">
      <alignment vertical="center" wrapText="1"/>
    </xf>
    <xf numFmtId="38" fontId="4" fillId="0" borderId="0" xfId="0" applyNumberFormat="1" applyFont="1" applyAlignment="1">
      <alignment horizontal="right" vertical="top"/>
    </xf>
    <xf numFmtId="0" fontId="4" fillId="0" borderId="0" xfId="0" applyFont="1" applyAlignment="1">
      <alignment horizontal="right"/>
    </xf>
    <xf numFmtId="1" fontId="4" fillId="0" borderId="0" xfId="0" applyNumberFormat="1" applyFont="1"/>
    <xf numFmtId="38" fontId="4" fillId="0" borderId="0" xfId="0" applyNumberFormat="1" applyFont="1" applyAlignment="1">
      <alignment horizontal="right" vertical="center"/>
    </xf>
    <xf numFmtId="38" fontId="19" fillId="0" borderId="0" xfId="0" applyNumberFormat="1" applyFont="1" applyAlignment="1">
      <alignment horizontal="right" vertical="center"/>
    </xf>
    <xf numFmtId="169" fontId="4" fillId="0" borderId="0" xfId="1" applyNumberFormat="1" applyFont="1" applyBorder="1"/>
    <xf numFmtId="169" fontId="4" fillId="0" borderId="0" xfId="1" applyNumberFormat="1" applyFont="1" applyBorder="1" applyAlignment="1">
      <alignment horizontal="center"/>
    </xf>
    <xf numFmtId="169" fontId="4" fillId="0" borderId="0" xfId="1" applyNumberFormat="1" applyFont="1" applyBorder="1" applyAlignment="1">
      <alignment vertical="top"/>
    </xf>
    <xf numFmtId="169" fontId="4" fillId="0" borderId="0" xfId="1" applyNumberFormat="1" applyFont="1" applyBorder="1" applyAlignment="1">
      <alignment horizontal="right" vertical="top"/>
    </xf>
    <xf numFmtId="167" fontId="4" fillId="0" borderId="0" xfId="0" applyNumberFormat="1" applyFont="1" applyAlignment="1">
      <alignment horizontal="center" vertical="center"/>
    </xf>
    <xf numFmtId="173" fontId="4" fillId="0" borderId="0" xfId="0" applyNumberFormat="1" applyFont="1"/>
    <xf numFmtId="169" fontId="4" fillId="0" borderId="0" xfId="1" applyNumberFormat="1" applyFont="1" applyBorder="1" applyAlignment="1">
      <alignment horizontal="right" vertical="center"/>
    </xf>
    <xf numFmtId="174" fontId="4" fillId="0" borderId="0" xfId="0" applyNumberFormat="1" applyFont="1"/>
    <xf numFmtId="1" fontId="4" fillId="0" borderId="0" xfId="0" applyNumberFormat="1" applyFont="1" applyAlignment="1">
      <alignment horizontal="center" vertical="top" shrinkToFit="1"/>
    </xf>
    <xf numFmtId="0" fontId="4" fillId="0" borderId="0" xfId="0" applyFont="1" applyAlignment="1">
      <alignment horizontal="center" vertical="top" wrapText="1"/>
    </xf>
    <xf numFmtId="38" fontId="4" fillId="0" borderId="0" xfId="0" applyNumberFormat="1" applyFont="1" applyAlignment="1">
      <alignment horizontal="center" vertical="center"/>
    </xf>
    <xf numFmtId="169" fontId="4" fillId="0" borderId="0" xfId="1" applyNumberFormat="1" applyFont="1" applyFill="1" applyBorder="1"/>
    <xf numFmtId="167" fontId="4" fillId="0" borderId="0" xfId="0" applyNumberFormat="1" applyFont="1" applyAlignment="1">
      <alignment horizontal="center" vertical="top"/>
    </xf>
    <xf numFmtId="169" fontId="4" fillId="0" borderId="0" xfId="1" applyNumberFormat="1" applyFont="1" applyFill="1" applyBorder="1" applyAlignment="1">
      <alignment vertical="top"/>
    </xf>
    <xf numFmtId="170" fontId="4" fillId="0" borderId="0" xfId="0" applyNumberFormat="1" applyFont="1" applyAlignment="1">
      <alignment horizontal="center" vertical="top"/>
    </xf>
    <xf numFmtId="170" fontId="4" fillId="0" borderId="0" xfId="0" applyNumberFormat="1" applyFont="1" applyAlignment="1">
      <alignment horizontal="center" vertical="center"/>
    </xf>
    <xf numFmtId="169" fontId="4" fillId="0" borderId="0" xfId="1" applyNumberFormat="1" applyFont="1" applyFill="1" applyBorder="1" applyAlignment="1">
      <alignment horizontal="center" vertical="center"/>
    </xf>
    <xf numFmtId="3" fontId="12" fillId="0" borderId="0" xfId="7" applyNumberFormat="1" applyFont="1" applyAlignment="1">
      <alignment horizontal="center" vertical="center"/>
    </xf>
    <xf numFmtId="3" fontId="12" fillId="0" borderId="0" xfId="7" applyNumberFormat="1" applyFont="1" applyAlignment="1">
      <alignment horizontal="center"/>
    </xf>
    <xf numFmtId="3" fontId="4" fillId="0" borderId="0" xfId="7" applyNumberFormat="1" applyAlignment="1">
      <alignment horizontal="center"/>
    </xf>
    <xf numFmtId="166" fontId="4" fillId="0" borderId="0" xfId="1" applyFont="1" applyFill="1" applyBorder="1"/>
    <xf numFmtId="169" fontId="4" fillId="0" borderId="0" xfId="1" applyNumberFormat="1" applyFont="1" applyFill="1" applyBorder="1" applyAlignment="1">
      <alignment horizontal="center"/>
    </xf>
    <xf numFmtId="166" fontId="4" fillId="0" borderId="0" xfId="22" applyFont="1" applyFill="1" applyBorder="1"/>
    <xf numFmtId="3" fontId="4" fillId="0" borderId="0" xfId="12" applyNumberFormat="1" applyFont="1" applyAlignment="1">
      <alignment horizontal="center" vertical="top"/>
    </xf>
    <xf numFmtId="1" fontId="4" fillId="0" borderId="0" xfId="14" applyNumberFormat="1" applyFont="1" applyFill="1" applyBorder="1" applyAlignment="1">
      <alignment horizontal="center" vertical="top"/>
    </xf>
    <xf numFmtId="169" fontId="4" fillId="0" borderId="0" xfId="1" applyNumberFormat="1" applyFont="1" applyFill="1" applyBorder="1" applyAlignment="1">
      <alignment horizontal="right" vertical="top"/>
    </xf>
    <xf numFmtId="169" fontId="4" fillId="0" borderId="0" xfId="1" applyNumberFormat="1" applyFont="1" applyFill="1" applyBorder="1" applyAlignment="1">
      <alignment horizontal="right" vertical="center"/>
    </xf>
    <xf numFmtId="38" fontId="32" fillId="0" borderId="0" xfId="0" applyNumberFormat="1" applyFont="1" applyAlignment="1">
      <alignment horizontal="center" vertical="top"/>
    </xf>
    <xf numFmtId="0" fontId="4" fillId="0" borderId="0" xfId="7" applyAlignment="1">
      <alignment horizontal="center"/>
    </xf>
    <xf numFmtId="169" fontId="4" fillId="0" borderId="0" xfId="1" applyNumberFormat="1" applyFont="1" applyFill="1" applyBorder="1" applyAlignment="1">
      <alignment vertical="center"/>
    </xf>
    <xf numFmtId="166" fontId="4" fillId="0" borderId="0" xfId="1" applyFont="1" applyFill="1" applyBorder="1" applyAlignment="1">
      <alignment horizontal="center" vertical="center"/>
    </xf>
    <xf numFmtId="166" fontId="4" fillId="0" borderId="0" xfId="1" applyFont="1" applyBorder="1"/>
    <xf numFmtId="0" fontId="5" fillId="0" borderId="0" xfId="0" applyFont="1" applyAlignment="1">
      <alignment vertical="center"/>
    </xf>
    <xf numFmtId="166" fontId="4" fillId="0" borderId="0" xfId="6" applyFont="1" applyFill="1" applyBorder="1" applyAlignment="1">
      <alignment horizontal="left" vertical="center"/>
    </xf>
    <xf numFmtId="169" fontId="2" fillId="0" borderId="0" xfId="1" applyNumberFormat="1" applyFont="1" applyBorder="1"/>
    <xf numFmtId="169" fontId="5" fillId="0" borderId="0" xfId="1" applyNumberFormat="1" applyFont="1" applyBorder="1"/>
    <xf numFmtId="169" fontId="5" fillId="0" borderId="0" xfId="1" applyNumberFormat="1" applyFont="1" applyBorder="1" applyAlignment="1">
      <alignment vertical="center" wrapText="1"/>
    </xf>
    <xf numFmtId="169" fontId="4" fillId="0" borderId="3" xfId="6" applyNumberFormat="1" applyFont="1" applyFill="1" applyBorder="1" applyAlignment="1">
      <alignment horizontal="right" vertical="center"/>
    </xf>
    <xf numFmtId="169" fontId="4" fillId="0" borderId="5" xfId="6" applyNumberFormat="1" applyFont="1" applyFill="1" applyBorder="1" applyAlignment="1">
      <alignment horizontal="right" vertical="center"/>
    </xf>
    <xf numFmtId="169" fontId="4" fillId="0" borderId="26" xfId="6" applyNumberFormat="1" applyFont="1" applyFill="1" applyBorder="1" applyAlignment="1">
      <alignment horizontal="right" vertical="center"/>
    </xf>
    <xf numFmtId="169" fontId="5" fillId="0" borderId="30" xfId="6" applyNumberFormat="1" applyFont="1" applyFill="1" applyBorder="1" applyAlignment="1">
      <alignment horizontal="center" vertical="center"/>
    </xf>
    <xf numFmtId="169" fontId="5" fillId="0" borderId="26" xfId="6" applyNumberFormat="1" applyFont="1" applyFill="1" applyBorder="1" applyAlignment="1">
      <alignment horizontal="center" vertical="center"/>
    </xf>
    <xf numFmtId="169" fontId="4" fillId="0" borderId="22" xfId="45" applyNumberFormat="1" applyFont="1" applyFill="1" applyBorder="1" applyAlignment="1">
      <alignment horizontal="center" vertical="center"/>
    </xf>
    <xf numFmtId="169" fontId="4" fillId="0" borderId="15" xfId="45" applyNumberFormat="1" applyFont="1" applyFill="1" applyBorder="1" applyAlignment="1">
      <alignment vertical="center"/>
    </xf>
    <xf numFmtId="169" fontId="5" fillId="0" borderId="16" xfId="6" applyNumberFormat="1" applyFont="1" applyFill="1" applyBorder="1" applyAlignment="1">
      <alignment vertical="center"/>
    </xf>
    <xf numFmtId="169" fontId="4" fillId="0" borderId="47" xfId="6" applyNumberFormat="1" applyFont="1" applyFill="1" applyBorder="1" applyAlignment="1">
      <alignment vertical="center"/>
    </xf>
    <xf numFmtId="169" fontId="5" fillId="0" borderId="60" xfId="45" applyNumberFormat="1" applyFont="1" applyFill="1" applyBorder="1" applyAlignment="1">
      <alignment horizontal="center" vertical="center"/>
    </xf>
    <xf numFmtId="169" fontId="4" fillId="0" borderId="19" xfId="6" applyNumberFormat="1" applyFont="1" applyFill="1" applyBorder="1" applyAlignment="1">
      <alignment vertical="center"/>
    </xf>
    <xf numFmtId="169" fontId="5" fillId="0" borderId="22" xfId="45" applyNumberFormat="1" applyFont="1" applyFill="1" applyBorder="1" applyAlignment="1">
      <alignment horizontal="center" vertical="center"/>
    </xf>
    <xf numFmtId="166" fontId="4" fillId="0" borderId="72" xfId="44" applyNumberFormat="1" applyFont="1" applyFill="1" applyBorder="1" applyAlignment="1">
      <alignment vertical="center" wrapText="1"/>
    </xf>
    <xf numFmtId="166" fontId="4" fillId="0" borderId="72" xfId="44" applyNumberFormat="1" applyFont="1" applyFill="1" applyBorder="1" applyAlignment="1">
      <alignment vertical="center"/>
    </xf>
    <xf numFmtId="169" fontId="4" fillId="0" borderId="27" xfId="45" applyNumberFormat="1" applyFont="1" applyFill="1" applyBorder="1" applyAlignment="1">
      <alignment vertical="center"/>
    </xf>
    <xf numFmtId="169" fontId="4" fillId="0" borderId="28" xfId="6" applyNumberFormat="1" applyFont="1" applyFill="1" applyBorder="1" applyAlignment="1">
      <alignment vertical="center"/>
    </xf>
    <xf numFmtId="9" fontId="4" fillId="0" borderId="10" xfId="46" applyFont="1" applyFill="1" applyBorder="1" applyAlignment="1">
      <alignment vertical="center"/>
    </xf>
    <xf numFmtId="169" fontId="4" fillId="0" borderId="22" xfId="6" applyNumberFormat="1" applyFont="1" applyFill="1" applyBorder="1" applyAlignment="1">
      <alignment horizontal="center" vertical="center"/>
    </xf>
    <xf numFmtId="169" fontId="4" fillId="0" borderId="10" xfId="45" applyNumberFormat="1" applyFont="1" applyFill="1" applyBorder="1" applyAlignment="1">
      <alignment vertical="center"/>
    </xf>
    <xf numFmtId="169" fontId="4" fillId="0" borderId="22" xfId="45" applyNumberFormat="1" applyFont="1" applyFill="1" applyBorder="1" applyAlignment="1">
      <alignment vertical="center"/>
    </xf>
    <xf numFmtId="169" fontId="4" fillId="0" borderId="10" xfId="45" applyNumberFormat="1" applyFont="1" applyFill="1" applyBorder="1" applyAlignment="1">
      <alignment horizontal="center" vertical="center"/>
    </xf>
    <xf numFmtId="169" fontId="4" fillId="0" borderId="62" xfId="45" applyNumberFormat="1" applyFont="1" applyFill="1" applyBorder="1" applyAlignment="1">
      <alignment horizontal="center" vertical="center"/>
    </xf>
    <xf numFmtId="169" fontId="4" fillId="0" borderId="18" xfId="45" applyNumberFormat="1" applyFont="1" applyFill="1" applyBorder="1" applyAlignment="1">
      <alignment vertical="center"/>
    </xf>
    <xf numFmtId="172" fontId="4" fillId="0" borderId="9" xfId="27" applyNumberFormat="1" applyBorder="1" applyAlignment="1">
      <alignment horizontal="center" vertical="top"/>
    </xf>
    <xf numFmtId="0" fontId="4" fillId="0" borderId="10" xfId="56" applyFont="1" applyBorder="1" applyAlignment="1">
      <alignment horizontal="justify" vertical="top" wrapText="1"/>
    </xf>
    <xf numFmtId="167" fontId="4" fillId="0" borderId="10" xfId="24" applyFont="1" applyBorder="1" applyAlignment="1">
      <alignment horizontal="center" vertical="top"/>
    </xf>
    <xf numFmtId="169" fontId="4" fillId="0" borderId="10" xfId="27" applyNumberFormat="1" applyBorder="1" applyAlignment="1">
      <alignment horizontal="center" vertical="top"/>
    </xf>
    <xf numFmtId="169" fontId="4" fillId="0" borderId="11" xfId="27" applyNumberFormat="1" applyBorder="1" applyAlignment="1">
      <alignment vertical="top"/>
    </xf>
    <xf numFmtId="0" fontId="2" fillId="0" borderId="0" xfId="27" applyFont="1"/>
    <xf numFmtId="0" fontId="4" fillId="0" borderId="9" xfId="27" quotePrefix="1" applyBorder="1" applyAlignment="1">
      <alignment horizontal="center" vertical="top"/>
    </xf>
    <xf numFmtId="0" fontId="3" fillId="0" borderId="10" xfId="37" applyFont="1" applyBorder="1" applyAlignment="1">
      <alignment horizontal="justify" vertical="center"/>
    </xf>
    <xf numFmtId="0" fontId="4" fillId="0" borderId="10" xfId="37" applyBorder="1" applyAlignment="1">
      <alignment horizontal="centerContinuous" vertical="center"/>
    </xf>
    <xf numFmtId="43" fontId="4" fillId="0" borderId="10" xfId="57" applyNumberFormat="1" applyFont="1" applyBorder="1" applyAlignment="1" applyProtection="1">
      <alignment horizontal="centerContinuous" vertical="center"/>
    </xf>
    <xf numFmtId="3" fontId="4" fillId="0" borderId="11" xfId="57" applyNumberFormat="1" applyFont="1" applyBorder="1" applyAlignment="1" applyProtection="1">
      <alignment vertical="center"/>
    </xf>
    <xf numFmtId="0" fontId="4" fillId="0" borderId="0" xfId="27"/>
    <xf numFmtId="172" fontId="4" fillId="0" borderId="9" xfId="27" applyNumberFormat="1" applyBorder="1" applyAlignment="1">
      <alignment horizontal="center" vertical="center"/>
    </xf>
    <xf numFmtId="0" fontId="4" fillId="0" borderId="10" xfId="56" applyFont="1" applyBorder="1" applyAlignment="1">
      <alignment horizontal="justify" vertical="center" wrapText="1"/>
    </xf>
    <xf numFmtId="0" fontId="4" fillId="0" borderId="10" xfId="27" applyBorder="1" applyAlignment="1">
      <alignment horizontal="center" vertical="center"/>
    </xf>
    <xf numFmtId="3" fontId="4" fillId="0" borderId="10" xfId="27" applyNumberFormat="1" applyBorder="1" applyAlignment="1">
      <alignment horizontal="center" vertical="center"/>
    </xf>
    <xf numFmtId="9" fontId="4" fillId="0" borderId="10" xfId="58" applyFont="1" applyBorder="1" applyAlignment="1">
      <alignment horizontal="center" vertical="center"/>
    </xf>
    <xf numFmtId="169" fontId="4" fillId="0" borderId="11" xfId="27" applyNumberFormat="1" applyBorder="1" applyAlignment="1">
      <alignment vertical="center"/>
    </xf>
    <xf numFmtId="0" fontId="2" fillId="0" borderId="0" xfId="37" applyFont="1" applyAlignment="1">
      <alignment vertical="center"/>
    </xf>
    <xf numFmtId="0" fontId="2" fillId="0" borderId="0" xfId="27" applyFont="1" applyAlignment="1">
      <alignment vertical="center"/>
    </xf>
    <xf numFmtId="0" fontId="4" fillId="0" borderId="9" xfId="27" applyBorder="1" applyAlignment="1">
      <alignment horizontal="center" vertical="top"/>
    </xf>
    <xf numFmtId="0" fontId="4" fillId="0" borderId="10" xfId="56" applyFont="1" applyBorder="1" applyAlignment="1">
      <alignment horizontal="center" vertical="top"/>
    </xf>
    <xf numFmtId="3" fontId="4" fillId="0" borderId="10" xfId="56" applyNumberFormat="1" applyFont="1" applyBorder="1" applyAlignment="1">
      <alignment horizontal="center" vertical="top"/>
    </xf>
    <xf numFmtId="3" fontId="4" fillId="0" borderId="10" xfId="59" applyNumberFormat="1" applyFont="1" applyFill="1" applyBorder="1" applyAlignment="1">
      <alignment horizontal="center" vertical="top"/>
    </xf>
    <xf numFmtId="3" fontId="4" fillId="0" borderId="11" xfId="27" applyNumberFormat="1" applyBorder="1" applyAlignment="1">
      <alignment vertical="top"/>
    </xf>
    <xf numFmtId="0" fontId="4" fillId="0" borderId="9" xfId="27" applyBorder="1" applyAlignment="1">
      <alignment horizontal="right" vertical="top"/>
    </xf>
    <xf numFmtId="3" fontId="4" fillId="0" borderId="10" xfId="27" applyNumberFormat="1" applyBorder="1" applyAlignment="1">
      <alignment horizontal="center" vertical="top"/>
    </xf>
    <xf numFmtId="0" fontId="4" fillId="0" borderId="10" xfId="27" applyBorder="1" applyAlignment="1">
      <alignment horizontal="center" vertical="top"/>
    </xf>
    <xf numFmtId="9" fontId="4" fillId="0" borderId="10" xfId="25" applyFont="1" applyFill="1" applyBorder="1" applyAlignment="1">
      <alignment horizontal="center" vertical="top"/>
    </xf>
    <xf numFmtId="0" fontId="2" fillId="0" borderId="0" xfId="37" applyFont="1" applyAlignment="1">
      <alignment vertical="top"/>
    </xf>
    <xf numFmtId="0" fontId="2" fillId="0" borderId="0" xfId="27" applyFont="1" applyAlignment="1">
      <alignment vertical="top"/>
    </xf>
    <xf numFmtId="0" fontId="4" fillId="0" borderId="9" xfId="56" applyFont="1" applyBorder="1" applyAlignment="1">
      <alignment horizontal="right" vertical="top" wrapText="1"/>
    </xf>
    <xf numFmtId="169" fontId="4" fillId="0" borderId="27" xfId="45" applyNumberFormat="1" applyFont="1" applyFill="1" applyBorder="1" applyAlignment="1">
      <alignment horizontal="center" vertical="center"/>
    </xf>
    <xf numFmtId="169" fontId="5" fillId="0" borderId="15" xfId="45" applyNumberFormat="1" applyFont="1" applyFill="1" applyBorder="1" applyAlignment="1">
      <alignment vertical="center"/>
    </xf>
    <xf numFmtId="0" fontId="4" fillId="2" borderId="0" xfId="37" applyFill="1" applyAlignment="1">
      <alignment horizontal="center" vertical="center"/>
    </xf>
    <xf numFmtId="0" fontId="4" fillId="2" borderId="0" xfId="37" applyFill="1" applyAlignment="1">
      <alignment horizontal="justify" vertical="top" wrapText="1"/>
    </xf>
    <xf numFmtId="166" fontId="4" fillId="2" borderId="0" xfId="45" applyFont="1" applyFill="1" applyAlignment="1">
      <alignment horizontal="center" vertical="center"/>
    </xf>
    <xf numFmtId="169" fontId="4" fillId="2" borderId="0" xfId="45" applyNumberFormat="1" applyFont="1" applyFill="1" applyAlignment="1">
      <alignment vertical="center"/>
    </xf>
    <xf numFmtId="169" fontId="4" fillId="2" borderId="0" xfId="6" applyNumberFormat="1" applyFont="1" applyFill="1" applyAlignment="1">
      <alignment vertical="center"/>
    </xf>
    <xf numFmtId="0" fontId="4" fillId="2" borderId="0" xfId="37" applyFill="1"/>
    <xf numFmtId="169" fontId="4" fillId="2" borderId="0" xfId="45" applyNumberFormat="1" applyFont="1" applyFill="1"/>
    <xf numFmtId="0" fontId="3" fillId="0" borderId="0" xfId="41" applyFont="1" applyAlignment="1">
      <alignment horizontal="left" vertical="top"/>
    </xf>
    <xf numFmtId="0" fontId="3" fillId="0" borderId="5" xfId="41" applyFont="1" applyBorder="1" applyAlignment="1">
      <alignment horizontal="left" vertical="top"/>
    </xf>
    <xf numFmtId="0" fontId="3" fillId="0" borderId="0" xfId="2" applyFont="1" applyAlignment="1">
      <alignment horizontal="left" vertical="center" wrapText="1"/>
    </xf>
    <xf numFmtId="0" fontId="3" fillId="0" borderId="5" xfId="2" applyFont="1" applyBorder="1" applyAlignment="1">
      <alignment horizontal="left" vertical="center" wrapText="1"/>
    </xf>
    <xf numFmtId="0" fontId="25" fillId="0" borderId="0" xfId="2" applyFont="1" applyAlignment="1">
      <alignment horizontal="left" vertical="center" wrapText="1"/>
    </xf>
    <xf numFmtId="0" fontId="25" fillId="0" borderId="5" xfId="2" applyFont="1" applyBorder="1" applyAlignment="1">
      <alignment horizontal="left" vertical="center" wrapText="1"/>
    </xf>
    <xf numFmtId="0" fontId="26" fillId="0" borderId="0" xfId="2" applyFont="1" applyAlignment="1">
      <alignment horizontal="center" vertical="center" wrapText="1"/>
    </xf>
    <xf numFmtId="0" fontId="26" fillId="0" borderId="5" xfId="2" applyFont="1" applyBorder="1" applyAlignment="1">
      <alignment horizontal="center" vertical="center" wrapText="1"/>
    </xf>
    <xf numFmtId="0" fontId="26" fillId="0" borderId="0" xfId="2" applyFont="1" applyAlignment="1">
      <alignment horizontal="center" vertical="justify" wrapText="1"/>
    </xf>
    <xf numFmtId="0" fontId="26" fillId="0" borderId="5" xfId="2" applyFont="1" applyBorder="1" applyAlignment="1">
      <alignment horizontal="center" vertical="justify" wrapText="1"/>
    </xf>
    <xf numFmtId="0" fontId="28" fillId="0" borderId="51" xfId="16" applyFont="1" applyBorder="1" applyAlignment="1">
      <alignment horizontal="center" vertical="center"/>
    </xf>
    <xf numFmtId="0" fontId="28" fillId="0" borderId="53" xfId="16" applyFont="1" applyBorder="1" applyAlignment="1">
      <alignment horizontal="center"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0" xfId="2" applyFont="1" applyAlignment="1">
      <alignment horizontal="left" vertical="justify" wrapText="1"/>
    </xf>
    <xf numFmtId="0" fontId="3" fillId="0" borderId="5" xfId="2" applyFont="1" applyBorder="1" applyAlignment="1">
      <alignment horizontal="left" vertical="justify" wrapText="1"/>
    </xf>
    <xf numFmtId="0" fontId="5" fillId="0" borderId="0" xfId="16" applyFont="1" applyAlignment="1">
      <alignment horizontal="left" vertical="center" wrapText="1"/>
    </xf>
    <xf numFmtId="0" fontId="5" fillId="0" borderId="27" xfId="16" applyFont="1" applyBorder="1" applyAlignment="1">
      <alignment horizontal="left" vertical="center" wrapText="1"/>
    </xf>
    <xf numFmtId="0" fontId="5" fillId="0" borderId="13" xfId="5" applyFont="1" applyBorder="1" applyAlignment="1">
      <alignment horizontal="center" vertical="center" wrapText="1"/>
    </xf>
    <xf numFmtId="0" fontId="5" fillId="0" borderId="14" xfId="5" applyFont="1" applyBorder="1" applyAlignment="1">
      <alignment horizontal="center" vertical="center" wrapText="1"/>
    </xf>
    <xf numFmtId="0" fontId="3" fillId="0" borderId="2" xfId="2" applyFont="1" applyBorder="1" applyAlignment="1">
      <alignment horizontal="left" vertical="center"/>
    </xf>
    <xf numFmtId="0" fontId="3" fillId="0" borderId="3" xfId="2" applyFont="1" applyBorder="1" applyAlignment="1">
      <alignment horizontal="left" vertical="center"/>
    </xf>
    <xf numFmtId="166" fontId="4" fillId="0" borderId="0" xfId="9" applyFont="1" applyFill="1" applyBorder="1" applyAlignment="1">
      <alignment horizontal="center" vertical="center"/>
    </xf>
    <xf numFmtId="0" fontId="4" fillId="0" borderId="0" xfId="20" applyAlignment="1">
      <alignment horizontal="center" vertical="center" wrapText="1"/>
    </xf>
    <xf numFmtId="43" fontId="4" fillId="0" borderId="0" xfId="20" applyNumberFormat="1" applyAlignment="1">
      <alignment horizontal="center" vertical="center" wrapText="1"/>
    </xf>
    <xf numFmtId="0" fontId="5" fillId="0" borderId="13" xfId="27" applyFont="1" applyBorder="1" applyAlignment="1">
      <alignment horizontal="center"/>
    </xf>
    <xf numFmtId="0" fontId="5" fillId="0" borderId="14" xfId="27" applyFont="1" applyBorder="1" applyAlignment="1">
      <alignment horizontal="center"/>
    </xf>
    <xf numFmtId="0" fontId="5" fillId="0" borderId="15" xfId="27" applyFont="1" applyBorder="1" applyAlignment="1">
      <alignment horizontal="center"/>
    </xf>
    <xf numFmtId="0" fontId="3" fillId="0" borderId="2" xfId="2" applyFont="1" applyBorder="1" applyAlignment="1">
      <alignment horizontal="left"/>
    </xf>
    <xf numFmtId="0" fontId="3" fillId="0" borderId="3" xfId="2" applyFont="1" applyBorder="1" applyAlignment="1">
      <alignment horizontal="left"/>
    </xf>
    <xf numFmtId="0" fontId="3" fillId="0" borderId="0" xfId="2" applyFont="1" applyAlignment="1">
      <alignment horizontal="left" wrapText="1"/>
    </xf>
    <xf numFmtId="0" fontId="3" fillId="0" borderId="5" xfId="2" applyFont="1" applyBorder="1" applyAlignment="1">
      <alignment horizontal="left" wrapText="1"/>
    </xf>
    <xf numFmtId="0" fontId="5" fillId="0" borderId="13" xfId="27" applyFont="1" applyBorder="1" applyAlignment="1">
      <alignment horizontal="left"/>
    </xf>
    <xf numFmtId="0" fontId="5" fillId="0" borderId="14" xfId="27" applyFont="1" applyBorder="1" applyAlignment="1">
      <alignment horizontal="left"/>
    </xf>
    <xf numFmtId="0" fontId="5" fillId="0" borderId="15" xfId="27" applyFont="1" applyBorder="1" applyAlignment="1">
      <alignment horizontal="left"/>
    </xf>
  </cellXfs>
  <cellStyles count="60">
    <cellStyle name="Comma" xfId="1" builtinId="3"/>
    <cellStyle name="Comma 17" xfId="14" xr:uid="{DFD6A001-4613-4215-8714-5F49B307EBCF}"/>
    <cellStyle name="Comma 2" xfId="42" xr:uid="{76D43FAD-4B29-4522-AC58-2A9878F92CFD}"/>
    <cellStyle name="Comma 2 2" xfId="6" xr:uid="{FB51221B-E842-480E-9478-EB6D5FCC85F3}"/>
    <cellStyle name="Comma 2 2 10" xfId="9" xr:uid="{726EFB05-F576-410F-BFAB-5CDA6EE6FE18}"/>
    <cellStyle name="Comma 2 2 3 4" xfId="43" xr:uid="{1D330902-6520-4128-8367-0091973B31E2}"/>
    <cellStyle name="Comma 2_Eldoret BoQs" xfId="34" xr:uid="{EB1A8276-0C19-4DAB-B2D6-638F8CBCA6ED}"/>
    <cellStyle name="Comma 23 2" xfId="44" xr:uid="{4C34DE18-E2B9-4CBE-A820-4D2CD0B2C784}"/>
    <cellStyle name="Comma 24" xfId="30" xr:uid="{AC8785EF-9109-40B5-8FF3-102CA761D00E}"/>
    <cellStyle name="Comma 3 2 10" xfId="57" xr:uid="{939A9F2C-67B5-42ED-A5C6-E0CE55DE1751}"/>
    <cellStyle name="Comma 32 3" xfId="45" xr:uid="{BB6EE94D-1A2F-4B9A-A184-A16CDEAA129B}"/>
    <cellStyle name="Comma 33" xfId="4" xr:uid="{AA9DBDEC-3032-4CE2-94CD-80D206D8DBB4}"/>
    <cellStyle name="Comma 4" xfId="23" xr:uid="{91423AC1-F6FC-484F-A6EA-BD8A183CA20B}"/>
    <cellStyle name="Comma 43 2 4" xfId="50" xr:uid="{36CB50BF-2694-4F16-B159-525EB575552A}"/>
    <cellStyle name="Comma 46 2 2" xfId="31" xr:uid="{B9ADFD46-92AC-4FA5-87CE-BFF78D5B0D5F}"/>
    <cellStyle name="Comma 46 3" xfId="22" xr:uid="{0A717632-BE78-478D-9F7D-50E0C1030F4D}"/>
    <cellStyle name="Comma 57" xfId="59" xr:uid="{3B4E1665-6184-403A-9566-9BBF97386684}"/>
    <cellStyle name="Comma 6 3" xfId="49" xr:uid="{54AF31D8-324A-4572-8756-5969E46EF498}"/>
    <cellStyle name="Comma_BOQ 13 (SITE WORKS)-bungoma" xfId="29" xr:uid="{78884851-945F-4E81-AE1D-83B30564CB29}"/>
    <cellStyle name="Comma_BOQ 13 (SITE WORKS)-bungoma 2 2" xfId="52" xr:uid="{0A3251D7-636C-4BBF-A376-C2BF7534C577}"/>
    <cellStyle name="Normal" xfId="0" builtinId="0"/>
    <cellStyle name="Normal 10" xfId="8" xr:uid="{D77026CB-238E-4A42-BD2D-6001D55F80DF}"/>
    <cellStyle name="Normal 10 2" xfId="20" xr:uid="{C11CF4CB-C957-4DDB-8893-E6A4C9B3DC87}"/>
    <cellStyle name="Normal 10 2 3" xfId="5" xr:uid="{9C3779D1-7468-4681-9E4F-4C9E1680AFC1}"/>
    <cellStyle name="Normal 10 2 3 2 2" xfId="37" xr:uid="{BEDCFC04-0B01-4CFB-A4ED-1F4E0F4323D2}"/>
    <cellStyle name="Normal 10_LINE NMW 15 BOQs" xfId="17" xr:uid="{FFCB64C4-688F-44A8-84BB-3FAB7BDAB505}"/>
    <cellStyle name="Normal 11 2" xfId="48" xr:uid="{BF12AF5F-7480-4655-9471-672B6C20B350}"/>
    <cellStyle name="Normal 12 2" xfId="10" xr:uid="{17F0811A-5963-4DAE-AC54-B6138E2A5B0A}"/>
    <cellStyle name="Normal 12 2 2" xfId="56" xr:uid="{8BB55B1C-CA07-4D96-BF34-09E0B00F0614}"/>
    <cellStyle name="Normal 15" xfId="27" xr:uid="{606DD745-F22B-4A2E-9B93-5669F9FE5A1B}"/>
    <cellStyle name="Normal 16 2" xfId="38" xr:uid="{C19D5529-F85E-4BDC-ABBC-7586597FE603}"/>
    <cellStyle name="Normal 2 2" xfId="11" xr:uid="{8E9386CC-ECC1-417E-8BF1-9BA066DF5066}"/>
    <cellStyle name="Normal 2 2 2" xfId="21" xr:uid="{33DBAFBA-FC7A-4F89-BD5E-F15633C31713}"/>
    <cellStyle name="Normal 2 3" xfId="3" xr:uid="{DC53B902-C356-4233-8120-B696BCF4B66A}"/>
    <cellStyle name="Normal 2 3 3" xfId="41" xr:uid="{CB33E73E-A679-4214-8B49-614A9B980CB2}"/>
    <cellStyle name="Normal 2 3 4" xfId="26" xr:uid="{9B3A9A23-654A-4CCA-8E48-28F9854D30DD}"/>
    <cellStyle name="Normal 2 4" xfId="32" xr:uid="{A7FBC40B-A62D-444D-84D2-BD4D9A74C156}"/>
    <cellStyle name="Normal 28 3 2" xfId="53" xr:uid="{157E1721-9EE4-4E4C-873F-7C31FA7A37D1}"/>
    <cellStyle name="Normal 32 4 2" xfId="47" xr:uid="{5CE0BE3E-2448-4F41-AC8A-49BDD3CC7B84}"/>
    <cellStyle name="Normal 32 7" xfId="35" xr:uid="{21425500-ED62-426F-8326-07B8FA050311}"/>
    <cellStyle name="Normal 37 4" xfId="39" xr:uid="{9935C4C4-D597-453C-A2A8-3D15A4742093}"/>
    <cellStyle name="Normal 4 3" xfId="40" xr:uid="{E1CE71B4-6949-4D8D-A3D2-E387C44CE775}"/>
    <cellStyle name="Normal 42 2" xfId="24" xr:uid="{A238C0AB-B5A1-443C-BEDC-B17B2DCA3350}"/>
    <cellStyle name="Normal 5 3" xfId="33" xr:uid="{F036F86E-CD44-4299-9E37-BAA2F50F18B2}"/>
    <cellStyle name="Normal 6 2 2" xfId="19" xr:uid="{57CCF857-5523-40D8-826B-6FE635C14216}"/>
    <cellStyle name="Normal 6 21" xfId="12" xr:uid="{2812E422-1531-4C25-9CD5-9A1E45221DE2}"/>
    <cellStyle name="Normal 6 5" xfId="7" xr:uid="{799FB7E7-CB20-4F3A-B4A0-657057654858}"/>
    <cellStyle name="Normal 7 12" xfId="13" xr:uid="{2BE4C165-5E26-4489-B21D-FD071C8831C8}"/>
    <cellStyle name="Normal_Bill No K12 - Kitale" xfId="54" xr:uid="{5D71D146-92AC-4B7A-A5A2-EFEB359E4D09}"/>
    <cellStyle name="Normal_BOQ 13 (SITE WORKS)-bungoma" xfId="28" xr:uid="{6CA9D0C2-62E9-4E77-9739-D69944E5D314}"/>
    <cellStyle name="Normal_BOQ 17 (MISCELLANEOUS)" xfId="15" xr:uid="{5ADA809E-F6E8-425F-A5FE-13F031BA994A}"/>
    <cellStyle name="Normal_BOQ 17 (MISCELLANEOUS) 2" xfId="51" xr:uid="{DFECBEAE-7803-4FF7-82E3-02F80AB12C56}"/>
    <cellStyle name="Normal_BOQ 17 (MISCELLANEOUS)_LINE NMW 15 BOQs" xfId="16" xr:uid="{53C703B7-4B37-42D6-93EE-332A70902582}"/>
    <cellStyle name="Normal_Collection Sheet " xfId="18" xr:uid="{09580177-42B9-4466-AE29-A4F351E16CA0}"/>
    <cellStyle name="Normal_KITALE - BOQ" xfId="55" xr:uid="{884E1E9E-C306-4A22-8422-E5EA8A85272B}"/>
    <cellStyle name="Normal_Xl0000031" xfId="2" xr:uid="{674D7566-A005-440B-8BEA-366072697579}"/>
    <cellStyle name="Percent" xfId="25" builtinId="5"/>
    <cellStyle name="Percent 10 2" xfId="58" xr:uid="{A1C72F03-ED36-4D02-8423-737C0E9FC44D}"/>
    <cellStyle name="Percent 2" xfId="46" xr:uid="{EAB401A4-D4F9-4E3D-9303-EE3E81E47EB5}"/>
    <cellStyle name="Percent 7 2" xfId="36" xr:uid="{0128D652-DD3F-4E92-A2D4-C8F5FB004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84" Type="http://schemas.openxmlformats.org/officeDocument/2006/relationships/externalLink" Target="externalLinks/externalLink24.xml"/><Relationship Id="rId89" Type="http://schemas.openxmlformats.org/officeDocument/2006/relationships/externalLink" Target="externalLinks/externalLink2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4.xml"/><Relationship Id="rId79" Type="http://schemas.openxmlformats.org/officeDocument/2006/relationships/externalLink" Target="externalLinks/externalLink19.xml"/><Relationship Id="rId5" Type="http://schemas.openxmlformats.org/officeDocument/2006/relationships/worksheet" Target="worksheets/sheet5.xml"/><Relationship Id="rId90" Type="http://schemas.openxmlformats.org/officeDocument/2006/relationships/externalLink" Target="externalLinks/externalLink3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80" Type="http://schemas.openxmlformats.org/officeDocument/2006/relationships/externalLink" Target="externalLinks/externalLink20.xml"/><Relationship Id="rId85"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83" Type="http://schemas.openxmlformats.org/officeDocument/2006/relationships/externalLink" Target="externalLinks/externalLink23.xml"/><Relationship Id="rId88" Type="http://schemas.openxmlformats.org/officeDocument/2006/relationships/externalLink" Target="externalLinks/externalLink2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78" Type="http://schemas.openxmlformats.org/officeDocument/2006/relationships/externalLink" Target="externalLinks/externalLink18.xml"/><Relationship Id="rId81" Type="http://schemas.openxmlformats.org/officeDocument/2006/relationships/externalLink" Target="externalLinks/externalLink21.xml"/><Relationship Id="rId86" Type="http://schemas.openxmlformats.org/officeDocument/2006/relationships/externalLink" Target="externalLinks/externalLink2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1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6.xml"/><Relationship Id="rId87" Type="http://schemas.openxmlformats.org/officeDocument/2006/relationships/externalLink" Target="externalLinks/externalLink27.xml"/><Relationship Id="rId61" Type="http://schemas.openxmlformats.org/officeDocument/2006/relationships/externalLink" Target="externalLinks/externalLink1.xml"/><Relationship Id="rId82" Type="http://schemas.openxmlformats.org/officeDocument/2006/relationships/externalLink" Target="externalLinks/externalLink2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9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enry\Sinohydro+Machiri%20Priced%20BQs\BUNGOMA\BUNGOMA%20TREATMENT%20WORKS%20(BQ%20B1-B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220.215.2\Work%20Folders\On-going%20Jobs\Nzoia\NZOIA\PHASE%20I\Tendering%20Stage\Tender%20Documents\Sinohydro+Machiri%20Priced%20BQs\WEBUYE\WEBUYE%20REHABILITATION%20BOQ.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220.215.2\Work%20Folders\Henry\Sinohydro+Machiri%20Priced%20BQs\BUNGOMA\BUNGOMA%20TREATMENT%20WORKS%20(BQ%20B1-B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sers\User\Desktop\gilbert\Nzoia%20Ph%201%20Tender%20Docs\Volume%20I\Volume%20II\Sinohydro+Machiri%20Priced%20BQs\KITALE\KITALE%20BOQs%20-%20Rehabilitation%20Work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9.xml.rels><?xml version="1.0" encoding="UTF-8" standalone="yes"?>
<Relationships xmlns="http://schemas.openxmlformats.org/package/2006/relationships"><Relationship Id="rId3" Type="http://schemas.openxmlformats.org/officeDocument/2006/relationships/externalLinkPath" Target="../../../../../Data%20Projects/Maua,%20Othaya%20&amp;%20Mukurweini%20Project/Othaya%20Water,%20Othaya%20Sewerage%20&amp;%20Mukurweini%20Bid%20Documents%20-%20Final/Othaya%20Sewerage.%20%20Final/Volume%20I/Henry/Sinohydro+Machiri%20Priced%20BQs/BUNGOMA/BUNGOMA%20TREATMENT%20WORKS%20(BQ%20B1-B15).xls" TargetMode="External"/><Relationship Id="rId2" Type="http://schemas.microsoft.com/office/2019/04/relationships/externalLinkLongPath" Target="/Data%20Projects/Maua,%20Othaya%20&amp;%20Mukurweini%20Project/Othaya%20Water,%20Othaya%20Sewerage%20&amp;%20Mukurweini%20Bid%20Documents%20-%20Final/Othaya%20Sewerage.%20%20Final/Volume%20I/Henry/Sinohydro+Machiri%20Priced%20BQs/BUNGOMA/BUNGOMA%20TREATMENT%20WORKS%20(BQ%20B1-B15).xls?ED7F228B" TargetMode="External"/><Relationship Id="rId1" Type="http://schemas.openxmlformats.org/officeDocument/2006/relationships/externalLinkPath" Target="file:///\\ED7F228B\BUNGOMA%20TREATMENT%20WORKS%20(BQ%20B1-B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enry\Sinohydro+Machiri%20Priced%20BQs\BUNGOMA\BUNGOMA%20TREATMENT%20WORKS%20(BQ%20B1-B1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My%20Documents/My%20Documents/MINE/BUSIA-MUMIAS%20IPC-55(Feb-02)e.xls" TargetMode="External"/><Relationship Id="rId1" Type="http://schemas.openxmlformats.org/officeDocument/2006/relationships/externalLinkPath" Target="/My%20Documents/My%20Documents/MINE/BUSIA-MUMIAS%20IPC-55(Feb-02)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User\Desktop\gilbert\Nzoia%20Ph%201%20Tender%20Docs\Volume%20I\Volume%20II\Sinohydro+Machiri%20Priced%20BQs\BUNGOMA\BUNGOMA%20REHABILITATION%20WORKS%20(BQ%20BR1-BR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My%20Documents/My%20Documents/MINE/IPC-54(Nov-01)e.xls" TargetMode="External"/><Relationship Id="rId1" Type="http://schemas.openxmlformats.org/officeDocument/2006/relationships/externalLinkPath" Target="/My%20Documents/My%20Documents/MINE/IPC-54(Nov-01)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On-going%20Jobs\Nzoia\NZOIA\PHASE%20I\Tendering%20Stage\Tender%20Documents\Sinohydro+Machiri%20Priced%20BQs\WEBUYE\WEBUYE%20REHABILITATION%20BOQ.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erver\Home$\phyllisnjoki\Desktop\Henry\Sinohydro+Machiri%20Priced%20BQs\BUNGOMA\BUNGOMA%20TREATMENT%20WORKS%20(BQ%20B1-B1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server\Home$\Users\Paul%20Kogo\Documents\User's%20Docs\Phase%20I\Nzoia%20Ph%201%20Tender%20Docs\Volume%20II\Sinohydro+Machiri%20Priced%20BQs\KITALE\KITALE%20BOQs%20-%20Rehabilitation%20Work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W:\Data%20Projects\Maua,%20Othaya%20&amp;%20Mukurweini%20Project\Othaya%20Water,%20Othaya%20Sewerage%20&amp;%20Mukurweini%20Bid%20Documents%20-%20Final\Maua%20Bid%20Document\VOL%20I\Henry\Sinohydro+Machiri%20Priced%20BQs\BUNGOMA\BUNGOMA%20TREATMENT%20WORKS%20(BQ%20B1-B15).xls?2782FBE8" TargetMode="External"/><Relationship Id="rId1" Type="http://schemas.openxmlformats.org/officeDocument/2006/relationships/externalLinkPath" Target="file:///\\2782FBE8\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IPC-55SUMWORK"/>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heet1"/>
      <sheetName val="Bill No. 5.5 (2)"/>
      <sheetName val="Collection Sheet 5.5 (2)"/>
      <sheetName val="Sheet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 val="#REF!"/>
      <sheetName val="djfx"/>
      <sheetName val="基础数据"/>
      <sheetName val="摊销费"/>
      <sheetName val="4标价组成表"/>
      <sheetName val="BILLS"/>
      <sheetName val="Preamble"/>
      <sheetName val="Bill_No__5_5_(2)"/>
      <sheetName val="Collection_Sheet_5_5_(2)"/>
      <sheetName val="Bill_No__5_5_(2)1"/>
      <sheetName val="Collection_Sheet_5_5_(2)1"/>
      <sheetName val="BHANDUP"/>
      <sheetName val="费率库"/>
      <sheetName val="Summary"/>
      <sheetName val="清单"/>
      <sheetName val="#REF"/>
      <sheetName val="0-参数"/>
      <sheetName val="1-汇总"/>
      <sheetName val="参数"/>
      <sheetName val="汇总"/>
      <sheetName val="材料库"/>
      <sheetName val="表三"/>
      <sheetName val="基本数据"/>
      <sheetName val="附属临建"/>
      <sheetName val="Database"/>
      <sheetName val="BOQ-Civil"/>
    </sheetNames>
    <sheetDataSet>
      <sheetData sheetId="0" refreshError="1">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ow r="118">
          <cell r="E118">
            <v>0</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WR1_-BOQ1"/>
      <sheetName val="Collection_Sheet-WR11"/>
      <sheetName val="WR2_-_BOQ1"/>
      <sheetName val="Collection_Sheet-_WR21"/>
      <sheetName val="Collection_Sheet-WR31"/>
      <sheetName val="WR4_-_BOQ1"/>
      <sheetName val="Collection_Sheet_-_WR41"/>
      <sheetName val="WR5_-_BOQ1"/>
      <sheetName val="Collection_Sheet_-_WR51"/>
      <sheetName val="WR6_-_BOQ1"/>
      <sheetName val="Collection_Sheet_-_WR61"/>
      <sheetName val="WR7_-_BOQ1"/>
      <sheetName val="COLLECTION_SHEET-_WR71"/>
      <sheetName val="WR8_-_BOQ1"/>
      <sheetName val="Collection_Sheet_-_WR81"/>
      <sheetName val="WR9_-_BOQ1"/>
      <sheetName val="Collection_Sheet_-_WR91"/>
      <sheetName val="WR10_-_BOQ1"/>
      <sheetName val="Collection_Sheet_-_WR_101"/>
      <sheetName val="BILL_NO_WDI1"/>
      <sheetName val="COLLECTION_SHEET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standard"/>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IPC-49SUMWORK"/>
      <sheetName val="IPC-55SUMWORK"/>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Sheet1"/>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 val="Grand Summary"/>
      <sheetName val="入力"/>
      <sheetName val="PIPELINE DESIGN"/>
      <sheetName val="EPOIPA FLOOD"/>
      <sheetName val="SEDIMENTATION BASIN"/>
      <sheetName val="NGUMENI FLOOD "/>
      <sheetName val="_Canal_Design_Sheet"/>
      <sheetName val="Irrigation_Canals_Details"/>
      <sheetName val="Front_page"/>
      <sheetName val="#REF"/>
      <sheetName val="价汇总"/>
      <sheetName val="Bills of Quantities"/>
      <sheetName val="费率库"/>
      <sheetName val="清单"/>
      <sheetName val="Sheet2"/>
      <sheetName val="材机库"/>
      <sheetName val="Database"/>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standard"/>
      <sheetName val=" Canal Design Sheet"/>
      <sheetName val="Irrigation Canals Details"/>
      <sheetName val="Front page"/>
      <sheetName val="Grand Summary"/>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 val="PIPELINE DESIGN"/>
      <sheetName val="EPOIPA FLOOD"/>
      <sheetName val="SEDIMENTATION BASIN"/>
      <sheetName val="NGUMENI FLOOD "/>
      <sheetName val="入力"/>
    </sheetNames>
    <sheetDataSet>
      <sheetData sheetId="0">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Cash2"/>
      <sheetName val="Z"/>
    </sheetNames>
    <sheetDataSet>
      <sheetData sheetId="0" refreshError="1">
        <row r="282">
          <cell r="E282">
            <v>1874.0400000000002</v>
          </cell>
        </row>
        <row r="283">
          <cell r="E283">
            <v>3298.2000000000003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2">
          <cell r="L12">
            <v>0.75</v>
          </cell>
        </row>
        <row r="117">
          <cell r="E117">
            <v>7740.1440000000002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4">
          <cell r="E124">
            <v>669.48400000000004</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 val="WR1_-BOQ1"/>
      <sheetName val="Collection_Sheet-WR11"/>
      <sheetName val="WR2_-_BOQ1"/>
      <sheetName val="Collection_Sheet-_WR21"/>
      <sheetName val="Collection_Sheet-WR31"/>
      <sheetName val="WR4_-_BOQ1"/>
      <sheetName val="Collection_Sheet_-_WR41"/>
      <sheetName val="WR5_-_BOQ1"/>
      <sheetName val="Collection_Sheet_-_WR51"/>
      <sheetName val="WR6_-_BOQ1"/>
      <sheetName val="Collection_Sheet_-_WR61"/>
      <sheetName val="WR7_-_BOQ1"/>
      <sheetName val="COLLECTION_SHEET-_WR71"/>
      <sheetName val="WR8_-_BOQ1"/>
      <sheetName val="Collection_Sheet_-_WR81"/>
      <sheetName val="WR9_-_BOQ1"/>
      <sheetName val="Collection_Sheet_-_WR91"/>
      <sheetName val="WR10_-_BOQ1"/>
      <sheetName val="Collection_Sheet_-_WR_101"/>
      <sheetName val="BILL_NO_WDI1"/>
      <sheetName val="COLLECTION_SHEET1"/>
      <sheetName val="WR1_-BOQ2"/>
      <sheetName val="Collection_Sheet-WR12"/>
      <sheetName val="WR2_-_BOQ2"/>
      <sheetName val="Collection_Sheet-_WR22"/>
      <sheetName val="Collection_Sheet-WR32"/>
      <sheetName val="WR4_-_BOQ2"/>
      <sheetName val="Collection_Sheet_-_WR42"/>
      <sheetName val="WR5_-_BOQ2"/>
      <sheetName val="Collection_Sheet_-_WR52"/>
      <sheetName val="WR6_-_BOQ2"/>
      <sheetName val="Collection_Sheet_-_WR62"/>
      <sheetName val="WR7_-_BOQ2"/>
      <sheetName val="COLLECTION_SHEET-_WR72"/>
      <sheetName val="WR8_-_BOQ2"/>
      <sheetName val="Collection_Sheet_-_WR82"/>
      <sheetName val="WR9_-_BOQ2"/>
      <sheetName val="Collection_Sheet_-_WR92"/>
      <sheetName val="WR10_-_BOQ2"/>
      <sheetName val="Collection_Sheet_-_WR_102"/>
      <sheetName val="BILL_NO_WDI2"/>
      <sheetName val="COLLECTION_SHEET2"/>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 val="#REF!"/>
      <sheetName val="standard"/>
      <sheetName val="djfx"/>
      <sheetName val="基础数据"/>
      <sheetName val="摊销费"/>
      <sheetName val="4标价组成表"/>
      <sheetName val="BILLS"/>
      <sheetName val="Preamble"/>
      <sheetName val="Bill_No__5_5_(2)"/>
      <sheetName val="Collection_Sheet_5_5_(2)"/>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refreshError="1"/>
      <sheetData sheetId="1" refreshError="1"/>
      <sheetData sheetId="2" refreshError="1"/>
      <sheetData sheetId="3" refreshError="1"/>
      <sheetData sheetId="4" refreshError="1">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s>
    <sheetDataSet>
      <sheetData sheetId="0"/>
      <sheetData sheetId="1"/>
      <sheetData sheetId="2"/>
      <sheetData sheetId="3"/>
      <sheetData sheetId="4">
        <row r="1">
          <cell r="B1" t="str">
            <v xml:space="preserve"> </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t="str">
            <v xml:space="preserve"> </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s>
    <sheetDataSet>
      <sheetData sheetId="0">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 val="#REF!"/>
      <sheetName val="Front_page"/>
      <sheetName val="BILLS"/>
      <sheetName val="SUMMARY"/>
      <sheetName val="BOQ"/>
      <sheetName val="Front_page1"/>
      <sheetName val="清单"/>
      <sheetName val="0-参数"/>
      <sheetName val="1-汇总"/>
      <sheetName val="费率库"/>
      <sheetName val="骨料"/>
      <sheetName val="Bills of Quantities"/>
      <sheetName val="费用分析"/>
      <sheetName val="Sheet2"/>
      <sheetName val="BOQ-Civil"/>
      <sheetName val="参数"/>
      <sheetName val="汇总"/>
    </sheetNames>
    <sheetDataSet>
      <sheetData sheetId="0" refreshError="1">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Bill NO.1 General"/>
      <sheetName val="H2O TREATMENT PLANT SITE(4.1)"/>
      <sheetName val="IPC-55SUMWORK"/>
      <sheetName val="工程量清单表"/>
      <sheetName val="Date"/>
      <sheetName val="Bill_No__K15"/>
      <sheetName val="COLLECTION_SHEET_(K1)1"/>
      <sheetName val="Bill_No__K31"/>
      <sheetName val="COLLECTION_SHEET_(K3)1"/>
      <sheetName val="Bill_No__K41"/>
      <sheetName val="COLLECTION_SHEET_(K4)1"/>
      <sheetName val="Bill_No__K51"/>
      <sheetName val="COLLECTION_SHEET_(5)1"/>
      <sheetName val="Bill_No__K61"/>
      <sheetName val="COLLECTION_SHEET_(6)1"/>
      <sheetName val="Bill_No__K71"/>
      <sheetName val="COLLECTION_SHEET_(K7)1"/>
      <sheetName val="Bill_No__K81"/>
      <sheetName val="COLLECTION_SHEET_(K8)_1"/>
      <sheetName val="Bill_No__K9_1"/>
      <sheetName val="COLLECTION_SHEET_(K9)1"/>
      <sheetName val="BOQ__K101"/>
      <sheetName val="COLLECTION_SHEET_(K10)1"/>
      <sheetName val="Bill_No__K111"/>
      <sheetName val="COLLECTION_SHEET_(K11)1"/>
      <sheetName val="Bill_No__K121"/>
      <sheetName val="COLLECTION_SHEET_(K12)1"/>
      <sheetName val="Bill_No__K131"/>
      <sheetName val="COLLECTION_SHEET_(K13)1"/>
      <sheetName val="Bill_No__K141"/>
      <sheetName val="COLLECTION_SHEET_(K14)1"/>
      <sheetName val="BILL_NO__K151"/>
      <sheetName val="Collection_Sheet_(K15)1"/>
      <sheetName val="Bill_No__K161"/>
      <sheetName val="Collection_Sheet_(16)1"/>
      <sheetName val="BILL_NO__K171"/>
      <sheetName val="Collection_Sheet-K171"/>
      <sheetName val="Bill_No__K1"/>
      <sheetName val="COLLECTION_SHEET_(K1)"/>
      <sheetName val="Bill_No__K3"/>
      <sheetName val="COLLECTION_SHEET_(K3)"/>
      <sheetName val="Bill_No__K4"/>
      <sheetName val="COLLECTION_SHEET_(K4)"/>
      <sheetName val="Bill_No__K5"/>
      <sheetName val="COLLECTION_SHEET_(5)"/>
      <sheetName val="Bill_No__K6"/>
      <sheetName val="COLLECTION_SHEET_(6)"/>
      <sheetName val="Bill_No__K7"/>
      <sheetName val="COLLECTION_SHEET_(K7)"/>
      <sheetName val="Bill_No__K8"/>
      <sheetName val="COLLECTION_SHEET_(K8)_"/>
      <sheetName val="Bill_No__K9_"/>
      <sheetName val="COLLECTION_SHEET_(K9)"/>
      <sheetName val="BOQ__K10"/>
      <sheetName val="COLLECTION_SHEET_(K10)"/>
      <sheetName val="Bill_No__K11"/>
      <sheetName val="COLLECTION_SHEET_(K11)"/>
      <sheetName val="Bill_No__K12"/>
      <sheetName val="COLLECTION_SHEET_(K12)"/>
      <sheetName val="Bill_No__K13"/>
      <sheetName val="COLLECTION_SHEET_(K13)"/>
      <sheetName val="Bill_No__K14"/>
      <sheetName val="COLLECTION_SHEET_(K14)"/>
      <sheetName val="Collection_Sheet_(K15)"/>
      <sheetName val="Bill_No__K16"/>
      <sheetName val="Collection_Sheet_(16)"/>
      <sheetName val="BILL_NO__K17"/>
      <sheetName val="Collection_Sheet-K17"/>
      <sheetName val="H2O_TREATMENT_PLANT_SITE(4_1)"/>
      <sheetName val="Bill_NO_1_General"/>
      <sheetName val="H2O_TREATMENT_PLANT_SITE(4_1)1"/>
      <sheetName val="Bill_NO_1_General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 val="IPC-55SUMWORK"/>
    </sheetNames>
    <sheetDataSet>
      <sheetData sheetId="0" refreshError="1"/>
      <sheetData sheetId="1" refreshError="1"/>
      <sheetData sheetId="2" refreshError="1"/>
      <sheetData sheetId="3" refreshError="1"/>
      <sheetData sheetId="4" refreshError="1">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s>
    <sheetDataSet>
      <sheetData sheetId="0"/>
      <sheetData sheetId="1"/>
      <sheetData sheetId="2"/>
      <sheetData sheetId="3"/>
      <sheetData sheetId="4">
        <row r="1">
          <cell r="B1" t="str">
            <v xml:space="preserve"> </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t="str">
            <v xml:space="preserve"> </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WR1_-BOQ1"/>
      <sheetName val="Collection_Sheet-WR11"/>
      <sheetName val="WR2_-_BOQ1"/>
      <sheetName val="Collection_Sheet-_WR21"/>
      <sheetName val="Collection_Sheet-WR31"/>
      <sheetName val="WR4_-_BOQ1"/>
      <sheetName val="Collection_Sheet_-_WR41"/>
      <sheetName val="WR5_-_BOQ1"/>
      <sheetName val="Collection_Sheet_-_WR51"/>
      <sheetName val="WR6_-_BOQ1"/>
      <sheetName val="Collection_Sheet_-_WR61"/>
      <sheetName val="WR7_-_BOQ1"/>
      <sheetName val="COLLECTION_SHEET-_WR71"/>
      <sheetName val="WR8_-_BOQ1"/>
      <sheetName val="Collection_Sheet_-_WR81"/>
      <sheetName val="WR9_-_BOQ1"/>
      <sheetName val="Collection_Sheet_-_WR91"/>
      <sheetName val="WR10_-_BOQ1"/>
      <sheetName val="Collection_Sheet_-_WR_101"/>
      <sheetName val="BILL_NO_WDI1"/>
      <sheetName val="COLLECTION_SHEET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s>
    <sheetDataSet>
      <sheetData sheetId="0">
        <row r="12">
          <cell r="L12">
            <v>0.75</v>
          </cell>
        </row>
        <row r="143">
          <cell r="E143">
            <v>70453.14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Sheet1"/>
      <sheetName val="IPC-49SUMWORK"/>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55SUMWORK"/>
      <sheetName val="standard"/>
      <sheetName val=" Canal Design Sheet"/>
      <sheetName val="Irrigation Canals Details"/>
      <sheetName val="Front page"/>
      <sheetName val="Grand Summary"/>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REF!"/>
      <sheetName val="IPC-55SUMWORK"/>
      <sheetName val="Bill_No__K1"/>
      <sheetName val="COLLECTION_SHEET_(K1)"/>
      <sheetName val="Bill_No__K3"/>
      <sheetName val="COLLECTION_SHEET_(K3)"/>
      <sheetName val="Bill_No__K4"/>
      <sheetName val="COLLECTION_SHEET_(K4)"/>
      <sheetName val="Bill_No__K5"/>
      <sheetName val="COLLECTION_SHEET_(5)"/>
      <sheetName val="Bill_No__K6"/>
      <sheetName val="COLLECTION_SHEET_(6)"/>
      <sheetName val="Bill_No__K7"/>
      <sheetName val="COLLECTION_SHEET_(K7)"/>
      <sheetName val="Bill_No__K8"/>
      <sheetName val="COLLECTION_SHEET_(K8)_"/>
      <sheetName val="Bill_No__K9_"/>
      <sheetName val="COLLECTION_SHEET_(K9)"/>
      <sheetName val="BOQ__K10"/>
      <sheetName val="COLLECTION_SHEET_(K10)"/>
      <sheetName val="Bill_No__K11"/>
      <sheetName val="COLLECTION_SHEET_(K11)"/>
      <sheetName val="Bill_No__K12"/>
      <sheetName val="COLLECTION_SHEET_(K12)"/>
      <sheetName val="Bill_No__K13"/>
      <sheetName val="COLLECTION_SHEET_(K13)"/>
      <sheetName val="Bill_No__K14"/>
      <sheetName val="COLLECTION_SHEET_(K14)"/>
      <sheetName val="BILL_NO__K15"/>
      <sheetName val="Collection_Sheet_(K15)"/>
      <sheetName val="Bill_No__K16"/>
      <sheetName val="Collection_Sheet_(16)"/>
      <sheetName val="BILL_NO__K17"/>
      <sheetName val="Collection_Sheet-K17"/>
      <sheetName val="COLLECTION_SHEET_(K1)1"/>
      <sheetName val="Bill_No__K31"/>
      <sheetName val="COLLECTION_SHEET_(K3)1"/>
      <sheetName val="Bill_No__K41"/>
      <sheetName val="COLLECTION_SHEET_(K4)1"/>
      <sheetName val="Bill_No__K51"/>
      <sheetName val="COLLECTION_SHEET_(5)1"/>
      <sheetName val="Bill_No__K61"/>
      <sheetName val="COLLECTION_SHEET_(6)1"/>
      <sheetName val="Bill_No__K71"/>
      <sheetName val="COLLECTION_SHEET_(K7)1"/>
      <sheetName val="Bill_No__K81"/>
      <sheetName val="COLLECTION_SHEET_(K8)_1"/>
      <sheetName val="Bill_No__K9_1"/>
      <sheetName val="COLLECTION_SHEET_(K9)1"/>
      <sheetName val="BOQ__K101"/>
      <sheetName val="COLLECTION_SHEET_(K10)1"/>
      <sheetName val="Bill_No__K111"/>
      <sheetName val="COLLECTION_SHEET_(K11)1"/>
      <sheetName val="Bill_No__K121"/>
      <sheetName val="COLLECTION_SHEET_(K12)1"/>
      <sheetName val="Bill_No__K131"/>
      <sheetName val="COLLECTION_SHEET_(K13)1"/>
      <sheetName val="Bill_No__K141"/>
      <sheetName val="COLLECTION_SHEET_(K14)1"/>
      <sheetName val="BILL_NO__K151"/>
      <sheetName val="Collection_Sheet_(K15)1"/>
      <sheetName val="Bill_No__K161"/>
      <sheetName val="Collection_Sheet_(16)1"/>
      <sheetName val="BILL_NO__K171"/>
      <sheetName val="Collection_Sheet-K171"/>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 No. 5.5 (2)"/>
      <sheetName val="Collection Sheet 5.5 (2)"/>
      <sheetName val="Sheet2"/>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18">
          <cell r="E118">
            <v>0</v>
          </cell>
        </row>
      </sheetData>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IPC-49SUMWORK"/>
      <sheetName val="IPC-55SUMWORK"/>
      <sheetName val="Sheet1"/>
      <sheetName val="Bill No. 5.5 (2)"/>
      <sheetName val="Collection Sheet 5.5 (2)"/>
      <sheetName val="Sheet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 val="Bill_No__5_5_(2)"/>
      <sheetName val="Collection_Sheet_5_5_(2)"/>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row r="118">
          <cell r="E118">
            <v>0</v>
          </cell>
        </row>
      </sheetData>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2CF40-DA5C-4744-AC7B-8F174B96C9F9}">
  <sheetPr codeName="Sheet60">
    <pageSetUpPr fitToPage="1"/>
  </sheetPr>
  <dimension ref="A1:WVI403"/>
  <sheetViews>
    <sheetView view="pageBreakPreview" zoomScaleNormal="100" zoomScaleSheetLayoutView="100" workbookViewId="0">
      <selection activeCell="F7" sqref="F7"/>
    </sheetView>
  </sheetViews>
  <sheetFormatPr defaultColWidth="8" defaultRowHeight="12.5"/>
  <cols>
    <col min="1" max="1" width="11.1796875" style="48" customWidth="1"/>
    <col min="2" max="2" width="70.54296875" style="48" bestFit="1" customWidth="1"/>
    <col min="3" max="3" width="14" style="48" customWidth="1"/>
    <col min="4" max="4" width="26.54296875" style="81" customWidth="1"/>
    <col min="5" max="5" width="19.81640625" style="48" bestFit="1" customWidth="1"/>
    <col min="6" max="6" width="32.7265625" style="48" bestFit="1"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36" customHeight="1">
      <c r="A2" s="49"/>
      <c r="B2" s="950" t="s">
        <v>0</v>
      </c>
      <c r="C2" s="950"/>
      <c r="D2" s="951"/>
    </row>
    <row r="3" spans="1:8" ht="7.5" customHeight="1">
      <c r="A3" s="49"/>
      <c r="D3" s="50"/>
    </row>
    <row r="4" spans="1:8" ht="18">
      <c r="A4" s="49"/>
      <c r="B4" s="952" t="s">
        <v>1842</v>
      </c>
      <c r="C4" s="952"/>
      <c r="D4" s="953"/>
    </row>
    <row r="5" spans="1:8" ht="8.25" customHeight="1">
      <c r="A5" s="49"/>
      <c r="D5" s="50"/>
    </row>
    <row r="6" spans="1:8" ht="17.25" customHeight="1">
      <c r="A6" s="49"/>
      <c r="B6" s="950" t="s">
        <v>1229</v>
      </c>
      <c r="C6" s="950"/>
      <c r="D6" s="951"/>
      <c r="E6" s="10"/>
      <c r="F6" s="52"/>
    </row>
    <row r="7" spans="1:8" ht="13.5" thickBot="1">
      <c r="A7" s="54"/>
      <c r="B7" s="55"/>
      <c r="C7" s="56"/>
      <c r="D7" s="57"/>
    </row>
    <row r="8" spans="1:8" s="521" customFormat="1" ht="24" customHeight="1">
      <c r="A8" s="811" t="s">
        <v>1230</v>
      </c>
      <c r="B8" s="954" t="s">
        <v>2</v>
      </c>
      <c r="C8" s="955"/>
      <c r="D8" s="812" t="s">
        <v>1244</v>
      </c>
    </row>
    <row r="9" spans="1:8" s="208" customFormat="1" ht="24" customHeight="1" thickBot="1">
      <c r="A9" s="522"/>
      <c r="B9" s="523"/>
      <c r="C9" s="524"/>
      <c r="D9" s="525" t="s">
        <v>223</v>
      </c>
    </row>
    <row r="10" spans="1:8" s="201" customFormat="1" ht="15" customHeight="1">
      <c r="A10" s="202"/>
      <c r="B10" s="200"/>
      <c r="C10" s="203"/>
      <c r="D10" s="204"/>
    </row>
    <row r="11" spans="1:8" s="208" customFormat="1" ht="40" customHeight="1">
      <c r="A11" s="213">
        <v>1</v>
      </c>
      <c r="B11" s="540" t="s">
        <v>1389</v>
      </c>
      <c r="C11" s="209"/>
      <c r="D11" s="214"/>
      <c r="E11" s="517"/>
      <c r="F11" s="948"/>
      <c r="G11" s="948"/>
      <c r="H11" s="949"/>
    </row>
    <row r="12" spans="1:8" s="208" customFormat="1" ht="40" customHeight="1">
      <c r="A12" s="213">
        <v>2</v>
      </c>
      <c r="B12" s="540" t="s">
        <v>1231</v>
      </c>
      <c r="C12" s="209"/>
      <c r="D12" s="214"/>
      <c r="F12" s="948"/>
      <c r="G12" s="948"/>
      <c r="H12" s="949"/>
    </row>
    <row r="13" spans="1:8" s="208" customFormat="1" ht="40" customHeight="1">
      <c r="A13" s="213">
        <v>3</v>
      </c>
      <c r="B13" s="540" t="s">
        <v>1232</v>
      </c>
      <c r="C13" s="209"/>
      <c r="D13" s="214"/>
      <c r="F13" s="948"/>
      <c r="G13" s="948"/>
      <c r="H13" s="949"/>
    </row>
    <row r="14" spans="1:8" s="208" customFormat="1" ht="40" customHeight="1">
      <c r="A14" s="213">
        <v>4</v>
      </c>
      <c r="B14" s="540" t="s">
        <v>1233</v>
      </c>
      <c r="C14" s="209"/>
      <c r="D14" s="210"/>
      <c r="F14" s="948"/>
      <c r="G14" s="948"/>
      <c r="H14" s="949"/>
    </row>
    <row r="15" spans="1:8" s="208" customFormat="1" ht="40" customHeight="1">
      <c r="A15" s="213">
        <v>5</v>
      </c>
      <c r="B15" s="540" t="s">
        <v>1234</v>
      </c>
      <c r="C15" s="209"/>
      <c r="D15" s="210"/>
    </row>
    <row r="16" spans="1:8" s="208" customFormat="1" ht="40" customHeight="1">
      <c r="A16" s="213">
        <v>6</v>
      </c>
      <c r="B16" s="540" t="s">
        <v>1235</v>
      </c>
      <c r="C16" s="209"/>
      <c r="D16" s="210"/>
    </row>
    <row r="17" spans="1:6" s="208" customFormat="1" ht="40" customHeight="1">
      <c r="A17" s="213">
        <v>7</v>
      </c>
      <c r="B17" s="540" t="s">
        <v>1236</v>
      </c>
      <c r="C17" s="209"/>
      <c r="D17" s="210"/>
    </row>
    <row r="18" spans="1:6" s="208" customFormat="1" ht="40" customHeight="1">
      <c r="A18" s="213">
        <v>8</v>
      </c>
      <c r="B18" s="540" t="s">
        <v>1237</v>
      </c>
      <c r="C18" s="209"/>
      <c r="D18" s="210"/>
    </row>
    <row r="19" spans="1:6" s="208" customFormat="1" ht="40" customHeight="1">
      <c r="A19" s="213">
        <v>9</v>
      </c>
      <c r="B19" s="540" t="s">
        <v>1685</v>
      </c>
      <c r="C19" s="209"/>
      <c r="D19" s="210"/>
    </row>
    <row r="20" spans="1:6" s="208" customFormat="1" ht="40" customHeight="1">
      <c r="A20" s="213">
        <v>10</v>
      </c>
      <c r="B20" s="540" t="s">
        <v>1238</v>
      </c>
      <c r="C20" s="209"/>
      <c r="D20" s="210"/>
    </row>
    <row r="21" spans="1:6" s="201" customFormat="1" ht="15" customHeight="1">
      <c r="A21" s="199"/>
      <c r="B21" s="206"/>
      <c r="C21" s="205"/>
      <c r="D21" s="207"/>
      <c r="E21" s="208"/>
    </row>
    <row r="22" spans="1:6" ht="15" customHeight="1">
      <c r="A22" s="58"/>
      <c r="B22" s="541"/>
      <c r="C22" s="542"/>
      <c r="D22" s="67"/>
      <c r="E22" s="208"/>
    </row>
    <row r="23" spans="1:6" s="201" customFormat="1" ht="30" customHeight="1">
      <c r="A23" s="813"/>
      <c r="B23" s="211" t="s">
        <v>1239</v>
      </c>
      <c r="C23" s="212" t="s">
        <v>1240</v>
      </c>
      <c r="D23" s="814"/>
      <c r="E23" s="208"/>
      <c r="F23" s="365"/>
    </row>
    <row r="24" spans="1:6" s="201" customFormat="1" ht="30" customHeight="1">
      <c r="A24" s="815"/>
      <c r="B24" s="211" t="s">
        <v>1801</v>
      </c>
      <c r="C24" s="212" t="s">
        <v>1241</v>
      </c>
      <c r="D24" s="814"/>
      <c r="E24" s="208"/>
      <c r="F24" s="480"/>
    </row>
    <row r="25" spans="1:6" s="201" customFormat="1" ht="30" customHeight="1">
      <c r="A25" s="815"/>
      <c r="B25" s="211" t="s">
        <v>1802</v>
      </c>
      <c r="C25" s="212" t="s">
        <v>1242</v>
      </c>
      <c r="D25" s="814"/>
      <c r="E25" s="740"/>
      <c r="F25" s="480"/>
    </row>
    <row r="26" spans="1:6" s="201" customFormat="1" ht="30" customHeight="1">
      <c r="A26" s="815"/>
      <c r="B26" s="211" t="s">
        <v>1245</v>
      </c>
      <c r="C26" s="212" t="s">
        <v>1243</v>
      </c>
      <c r="D26" s="814"/>
      <c r="E26" s="208"/>
      <c r="F26" s="480"/>
    </row>
    <row r="27" spans="1:6" s="201" customFormat="1" ht="30" customHeight="1" thickBot="1">
      <c r="A27" s="816"/>
      <c r="B27" s="817" t="s">
        <v>1834</v>
      </c>
      <c r="C27" s="818"/>
      <c r="D27" s="819"/>
      <c r="E27" s="208"/>
      <c r="F27" s="480"/>
    </row>
    <row r="28" spans="1:6" ht="14">
      <c r="D28" s="79"/>
      <c r="E28" s="208"/>
    </row>
    <row r="29" spans="1:6" ht="20">
      <c r="D29" s="48"/>
      <c r="F29" s="305"/>
    </row>
    <row r="30" spans="1:6" ht="20">
      <c r="D30" s="48"/>
      <c r="F30" s="543"/>
    </row>
    <row r="31" spans="1:6" ht="14">
      <c r="A31" s="48" t="s">
        <v>1735</v>
      </c>
      <c r="B31" s="227"/>
      <c r="D31" s="80"/>
      <c r="E31" s="208"/>
    </row>
    <row r="32" spans="1:6" ht="22.5" customHeight="1">
      <c r="A32" s="48" t="s">
        <v>1251</v>
      </c>
      <c r="B32" s="430"/>
      <c r="D32" s="530"/>
      <c r="E32" s="208"/>
    </row>
    <row r="33" spans="4:5" ht="14">
      <c r="D33" s="79"/>
      <c r="E33" s="208"/>
    </row>
    <row r="34" spans="4:5" ht="14">
      <c r="D34" s="79"/>
      <c r="E34" s="208"/>
    </row>
    <row r="35" spans="4:5" ht="14">
      <c r="D35" s="80"/>
      <c r="E35" s="208"/>
    </row>
    <row r="36" spans="4:5" ht="14">
      <c r="D36" s="79"/>
      <c r="E36" s="208"/>
    </row>
    <row r="37" spans="4:5" ht="14">
      <c r="D37" s="79"/>
      <c r="E37" s="208"/>
    </row>
    <row r="38" spans="4:5" ht="14">
      <c r="D38" s="79"/>
      <c r="E38" s="208"/>
    </row>
    <row r="39" spans="4:5" ht="14">
      <c r="D39" s="79"/>
      <c r="E39" s="208"/>
    </row>
    <row r="40" spans="4:5" ht="14">
      <c r="D40" s="79"/>
      <c r="E40" s="208"/>
    </row>
    <row r="41" spans="4:5" ht="14">
      <c r="D41" s="79"/>
      <c r="E41" s="208"/>
    </row>
    <row r="42" spans="4:5" ht="14">
      <c r="D42" s="79"/>
      <c r="E42" s="208"/>
    </row>
    <row r="43" spans="4:5" ht="14">
      <c r="D43" s="79"/>
      <c r="E43" s="208"/>
    </row>
    <row r="44" spans="4:5" ht="14">
      <c r="D44" s="79"/>
      <c r="E44" s="208"/>
    </row>
    <row r="45" spans="4:5" ht="14">
      <c r="D45" s="79"/>
      <c r="E45" s="208"/>
    </row>
    <row r="46" spans="4:5" ht="14">
      <c r="D46" s="79"/>
      <c r="E46" s="208"/>
    </row>
    <row r="47" spans="4:5" ht="14">
      <c r="D47" s="79"/>
      <c r="E47" s="208"/>
    </row>
    <row r="48" spans="4:5" ht="14">
      <c r="D48" s="79"/>
      <c r="E48" s="208"/>
    </row>
    <row r="49" spans="4:5" ht="14">
      <c r="D49" s="79"/>
      <c r="E49" s="208"/>
    </row>
    <row r="50" spans="4:5" ht="14">
      <c r="D50" s="79"/>
      <c r="E50" s="208"/>
    </row>
    <row r="51" spans="4:5" ht="14">
      <c r="D51" s="79"/>
      <c r="E51" s="208"/>
    </row>
    <row r="52" spans="4:5" ht="14">
      <c r="D52" s="79"/>
      <c r="E52" s="208"/>
    </row>
    <row r="53" spans="4:5" ht="14">
      <c r="D53" s="79"/>
      <c r="E53" s="208"/>
    </row>
    <row r="54" spans="4:5" ht="14">
      <c r="D54" s="79"/>
      <c r="E54" s="208"/>
    </row>
    <row r="55" spans="4:5" ht="14">
      <c r="D55" s="79"/>
      <c r="E55" s="208"/>
    </row>
    <row r="56" spans="4:5" ht="14">
      <c r="D56" s="79"/>
      <c r="E56" s="208"/>
    </row>
    <row r="57" spans="4:5" ht="14">
      <c r="D57" s="79"/>
      <c r="E57" s="208"/>
    </row>
    <row r="58" spans="4:5" ht="14">
      <c r="D58" s="79"/>
      <c r="E58" s="208"/>
    </row>
    <row r="59" spans="4:5" ht="14">
      <c r="D59" s="79"/>
      <c r="E59" s="208"/>
    </row>
    <row r="60" spans="4:5" ht="14">
      <c r="D60" s="79"/>
      <c r="E60" s="208"/>
    </row>
    <row r="61" spans="4:5" ht="14">
      <c r="D61" s="79"/>
      <c r="E61" s="208"/>
    </row>
    <row r="62" spans="4:5" ht="14">
      <c r="D62" s="79"/>
      <c r="E62" s="208"/>
    </row>
    <row r="63" spans="4:5" ht="14">
      <c r="D63" s="79"/>
      <c r="E63" s="208"/>
    </row>
    <row r="64" spans="4:5" ht="14">
      <c r="D64" s="79"/>
      <c r="E64" s="208"/>
    </row>
    <row r="65" spans="4:5" ht="14">
      <c r="D65" s="79"/>
      <c r="E65" s="208"/>
    </row>
    <row r="66" spans="4:5" ht="14">
      <c r="D66" s="79"/>
      <c r="E66" s="208"/>
    </row>
    <row r="67" spans="4:5" ht="14">
      <c r="D67" s="79"/>
      <c r="E67" s="208"/>
    </row>
    <row r="68" spans="4:5" ht="14">
      <c r="D68" s="79"/>
      <c r="E68" s="208"/>
    </row>
    <row r="69" spans="4:5" ht="14">
      <c r="D69" s="79"/>
      <c r="E69" s="208"/>
    </row>
    <row r="70" spans="4:5" ht="14">
      <c r="D70" s="79"/>
      <c r="E70" s="208"/>
    </row>
    <row r="71" spans="4:5" ht="14">
      <c r="D71" s="79"/>
      <c r="E71" s="208"/>
    </row>
    <row r="72" spans="4:5" ht="14">
      <c r="D72" s="79"/>
      <c r="E72" s="208"/>
    </row>
    <row r="73" spans="4:5" ht="14">
      <c r="D73" s="79"/>
      <c r="E73" s="208"/>
    </row>
    <row r="74" spans="4:5" ht="14">
      <c r="D74" s="79"/>
      <c r="E74" s="208"/>
    </row>
    <row r="75" spans="4:5" ht="14">
      <c r="D75" s="79"/>
      <c r="E75" s="208"/>
    </row>
    <row r="76" spans="4:5" ht="14">
      <c r="D76" s="79"/>
      <c r="E76" s="208"/>
    </row>
    <row r="77" spans="4:5" ht="14">
      <c r="D77" s="79"/>
      <c r="E77" s="208"/>
    </row>
    <row r="78" spans="4:5" ht="14">
      <c r="D78" s="79"/>
      <c r="E78" s="208"/>
    </row>
    <row r="79" spans="4:5" ht="14">
      <c r="D79" s="79"/>
      <c r="E79" s="208"/>
    </row>
    <row r="80" spans="4:5" ht="14">
      <c r="D80" s="79"/>
      <c r="E80" s="208"/>
    </row>
    <row r="81" spans="4:5" ht="14">
      <c r="D81" s="79"/>
      <c r="E81" s="208"/>
    </row>
    <row r="82" spans="4:5" ht="14">
      <c r="D82" s="79"/>
      <c r="E82" s="208"/>
    </row>
    <row r="83" spans="4:5" ht="14">
      <c r="D83" s="79"/>
      <c r="E83" s="208"/>
    </row>
    <row r="84" spans="4:5" ht="14">
      <c r="D84" s="79"/>
      <c r="E84" s="208"/>
    </row>
    <row r="85" spans="4:5" ht="14">
      <c r="D85" s="79"/>
      <c r="E85" s="208"/>
    </row>
    <row r="86" spans="4:5" ht="14">
      <c r="D86" s="79"/>
      <c r="E86" s="208"/>
    </row>
    <row r="87" spans="4:5" ht="14">
      <c r="D87" s="79"/>
      <c r="E87" s="208"/>
    </row>
    <row r="88" spans="4:5" ht="14">
      <c r="D88" s="79"/>
      <c r="E88" s="208"/>
    </row>
    <row r="89" spans="4:5" ht="14">
      <c r="D89" s="79"/>
      <c r="E89" s="208"/>
    </row>
    <row r="90" spans="4:5" ht="14">
      <c r="D90" s="79"/>
      <c r="E90" s="208"/>
    </row>
    <row r="91" spans="4:5" ht="14">
      <c r="D91" s="79"/>
      <c r="E91" s="208"/>
    </row>
    <row r="92" spans="4:5" ht="14">
      <c r="D92" s="79"/>
      <c r="E92" s="208"/>
    </row>
    <row r="93" spans="4:5" ht="14">
      <c r="D93" s="79"/>
      <c r="E93" s="208"/>
    </row>
    <row r="94" spans="4:5" ht="14">
      <c r="D94" s="79"/>
      <c r="E94" s="208"/>
    </row>
    <row r="95" spans="4:5" ht="14">
      <c r="D95" s="79"/>
      <c r="E95" s="208"/>
    </row>
    <row r="96" spans="4:5" ht="14">
      <c r="D96" s="79"/>
      <c r="E96" s="208"/>
    </row>
    <row r="97" spans="4:5" ht="14">
      <c r="D97" s="79"/>
      <c r="E97" s="208"/>
    </row>
    <row r="98" spans="4:5" ht="14">
      <c r="D98" s="79"/>
      <c r="E98" s="208"/>
    </row>
    <row r="99" spans="4:5" ht="14">
      <c r="D99" s="79"/>
      <c r="E99" s="208"/>
    </row>
    <row r="100" spans="4:5" ht="14">
      <c r="D100" s="79"/>
      <c r="E100" s="208"/>
    </row>
    <row r="101" spans="4:5" ht="14">
      <c r="D101" s="79"/>
      <c r="E101" s="208"/>
    </row>
    <row r="102" spans="4:5" ht="14">
      <c r="D102" s="79"/>
      <c r="E102" s="208"/>
    </row>
    <row r="103" spans="4:5" ht="14">
      <c r="D103" s="79"/>
      <c r="E103" s="208"/>
    </row>
    <row r="104" spans="4:5" ht="14">
      <c r="D104" s="79"/>
      <c r="E104" s="208"/>
    </row>
    <row r="105" spans="4:5" ht="14">
      <c r="D105" s="79"/>
      <c r="E105" s="208"/>
    </row>
    <row r="106" spans="4:5" ht="14">
      <c r="D106" s="79"/>
      <c r="E106" s="208"/>
    </row>
    <row r="107" spans="4:5" ht="14">
      <c r="D107" s="79"/>
      <c r="E107" s="208"/>
    </row>
    <row r="108" spans="4:5">
      <c r="D108" s="79"/>
    </row>
    <row r="109" spans="4:5">
      <c r="D109" s="79"/>
    </row>
    <row r="110" spans="4:5">
      <c r="D110" s="79"/>
    </row>
    <row r="111" spans="4:5">
      <c r="D111" s="79"/>
    </row>
    <row r="112" spans="4:5">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sheetData>
  <mergeCells count="8">
    <mergeCell ref="F14:H14"/>
    <mergeCell ref="B6:D6"/>
    <mergeCell ref="B2:D2"/>
    <mergeCell ref="B4:D4"/>
    <mergeCell ref="F11:H11"/>
    <mergeCell ref="F12:H12"/>
    <mergeCell ref="F13:H13"/>
    <mergeCell ref="B8:C8"/>
  </mergeCells>
  <printOptions horizontalCentered="1"/>
  <pageMargins left="0.70866141732283472" right="0.51181102362204722" top="0.74803149606299213" bottom="0.70866141732283472" header="0.23622047244094491" footer="0.31496062992125984"/>
  <pageSetup paperSize="9" scale="73" orientation="portrait" r:id="rId1"/>
  <headerFooter alignWithMargins="0">
    <oddFooter>&amp;C&amp;"Arial,Regular"Page &amp;P of &amp;N&amp;R&amp;"Arial,Regular"Grand Summary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5E6D-029A-4866-80E5-35F41C06F05D}">
  <sheetPr codeName="Sheet9">
    <pageSetUpPr fitToPage="1"/>
  </sheetPr>
  <dimension ref="A1:WVI419"/>
  <sheetViews>
    <sheetView view="pageBreakPreview" topLeftCell="A25"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228</v>
      </c>
      <c r="C6" s="946"/>
      <c r="D6" s="51"/>
      <c r="E6" s="10"/>
      <c r="F6" s="52"/>
    </row>
    <row r="7" spans="1:6">
      <c r="A7" s="49"/>
      <c r="B7" s="12"/>
      <c r="C7" s="9"/>
      <c r="D7" s="51"/>
      <c r="E7" s="10"/>
      <c r="F7" s="52"/>
    </row>
    <row r="8" spans="1:6" ht="13">
      <c r="A8" s="49"/>
      <c r="B8" s="946" t="s">
        <v>307</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5"/>
    </row>
    <row r="18" spans="1:4" ht="15" customHeight="1">
      <c r="A18" s="58"/>
      <c r="B18" s="544"/>
      <c r="C18" s="545"/>
      <c r="D18" s="66"/>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6"/>
    </row>
    <row r="23" spans="1:4" ht="20.25" customHeight="1">
      <c r="A23" s="58"/>
      <c r="B23" s="544" t="s">
        <v>179</v>
      </c>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1194</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3.1 COLLECTION SHEET</oddHeader>
    <oddFooter>&amp;C&amp;"Arial,Regular"Page &amp;P of &amp;N&amp;R&amp;"Arial,Regular"Collection Sheet - Bill No. 3.1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881E-32AE-454B-A3EE-4C2CC29CF93E}">
  <sheetPr codeName="Sheet10"/>
  <dimension ref="A1:P238"/>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16" bestFit="1" customWidth="1"/>
    <col min="4" max="4" width="9.7265625" style="157" customWidth="1"/>
    <col min="5" max="5" width="13" style="681" customWidth="1"/>
    <col min="6" max="6" width="15.54296875" style="165" customWidth="1"/>
    <col min="7" max="7" width="13" style="116" customWidth="1"/>
    <col min="8" max="8" width="14" style="116" bestFit="1" customWidth="1"/>
    <col min="9" max="9" width="9.7265625" style="487"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row>
    <row r="2" spans="1:9" ht="13">
      <c r="A2" s="115"/>
      <c r="B2" s="1"/>
      <c r="C2" s="2"/>
      <c r="D2" s="3"/>
      <c r="E2" s="191"/>
      <c r="F2" s="4"/>
      <c r="I2" s="3"/>
    </row>
    <row r="3" spans="1:9" ht="13">
      <c r="A3" s="115"/>
      <c r="B3" s="946" t="s">
        <v>1843</v>
      </c>
      <c r="C3" s="946"/>
      <c r="D3" s="946"/>
      <c r="E3" s="946"/>
      <c r="F3" s="947"/>
      <c r="I3" s="116"/>
    </row>
    <row r="4" spans="1:9" ht="13">
      <c r="A4" s="115"/>
      <c r="B4" s="5"/>
      <c r="C4" s="6"/>
      <c r="D4" s="7"/>
      <c r="E4" s="192"/>
      <c r="F4" s="8"/>
      <c r="I4" s="7"/>
    </row>
    <row r="5" spans="1:9" ht="14.25" customHeight="1">
      <c r="A5" s="115"/>
      <c r="B5" s="946" t="s">
        <v>228</v>
      </c>
      <c r="C5" s="946"/>
      <c r="D5" s="946"/>
      <c r="E5" s="193"/>
      <c r="F5" s="11"/>
      <c r="I5" s="116"/>
    </row>
    <row r="6" spans="1:9">
      <c r="A6" s="115"/>
      <c r="B6" s="12"/>
      <c r="C6" s="9"/>
      <c r="D6" s="10"/>
      <c r="E6" s="193"/>
      <c r="F6" s="11"/>
      <c r="I6" s="10"/>
    </row>
    <row r="7" spans="1:9" ht="14.15" customHeight="1">
      <c r="A7" s="115"/>
      <c r="B7" s="946" t="s">
        <v>397</v>
      </c>
      <c r="C7" s="946"/>
      <c r="D7" s="946"/>
      <c r="E7" s="946"/>
      <c r="F7" s="947"/>
      <c r="I7" s="116"/>
    </row>
    <row r="8" spans="1:9" ht="13" thickBot="1">
      <c r="A8" s="115"/>
      <c r="F8" s="447"/>
    </row>
    <row r="9" spans="1:9" s="487" customFormat="1" ht="27.75" customHeight="1">
      <c r="A9" s="13" t="s">
        <v>1</v>
      </c>
      <c r="B9" s="117" t="s">
        <v>2</v>
      </c>
      <c r="C9" s="118" t="s">
        <v>3</v>
      </c>
      <c r="D9" s="82" t="s">
        <v>4</v>
      </c>
      <c r="E9" s="194" t="s">
        <v>5</v>
      </c>
      <c r="F9" s="188" t="s">
        <v>6</v>
      </c>
      <c r="I9" s="610"/>
    </row>
    <row r="10" spans="1:9" ht="9" customHeight="1">
      <c r="A10" s="15"/>
      <c r="B10" s="89"/>
      <c r="C10" s="122"/>
      <c r="D10" s="22"/>
      <c r="E10" s="198"/>
      <c r="F10" s="470"/>
      <c r="I10" s="847"/>
    </row>
    <row r="11" spans="1:9" ht="27" customHeight="1">
      <c r="A11" s="16"/>
      <c r="B11" s="91" t="s">
        <v>7</v>
      </c>
      <c r="C11" s="600"/>
      <c r="D11" s="85"/>
      <c r="E11" s="198"/>
      <c r="F11" s="470"/>
      <c r="I11" s="489"/>
    </row>
    <row r="12" spans="1:9" ht="9" customHeight="1">
      <c r="A12" s="15"/>
      <c r="B12" s="89"/>
      <c r="C12" s="122"/>
      <c r="D12" s="22"/>
      <c r="E12" s="198"/>
      <c r="F12" s="470"/>
      <c r="I12" s="847"/>
    </row>
    <row r="13" spans="1:9" ht="70.5" customHeight="1">
      <c r="A13" s="141" t="s">
        <v>1253</v>
      </c>
      <c r="B13" s="91" t="s">
        <v>308</v>
      </c>
      <c r="C13" s="600"/>
      <c r="D13" s="85"/>
      <c r="E13" s="198"/>
      <c r="F13" s="470"/>
      <c r="I13" s="489"/>
    </row>
    <row r="14" spans="1:9" ht="9" customHeight="1">
      <c r="A14" s="526"/>
      <c r="B14" s="89"/>
      <c r="C14" s="122"/>
      <c r="D14" s="22"/>
      <c r="E14" s="198"/>
      <c r="F14" s="470"/>
      <c r="I14" s="847"/>
    </row>
    <row r="15" spans="1:9" ht="283.5" customHeight="1">
      <c r="A15" s="699" t="s">
        <v>1254</v>
      </c>
      <c r="B15" s="91" t="s">
        <v>309</v>
      </c>
      <c r="C15" s="600"/>
      <c r="D15" s="85"/>
      <c r="E15" s="198"/>
      <c r="F15" s="470"/>
      <c r="I15" s="489"/>
    </row>
    <row r="16" spans="1:9" ht="9" customHeight="1">
      <c r="A16" s="526"/>
      <c r="B16" s="89"/>
      <c r="C16" s="122"/>
      <c r="D16" s="22"/>
      <c r="E16" s="198"/>
      <c r="F16" s="470"/>
      <c r="I16" s="847"/>
    </row>
    <row r="17" spans="1:13" ht="57.75" customHeight="1">
      <c r="A17" s="141" t="s">
        <v>1256</v>
      </c>
      <c r="B17" s="91" t="s">
        <v>310</v>
      </c>
      <c r="C17" s="600"/>
      <c r="D17" s="85"/>
      <c r="E17" s="198"/>
      <c r="F17" s="470"/>
      <c r="I17" s="489"/>
    </row>
    <row r="18" spans="1:13" ht="9" customHeight="1">
      <c r="A18" s="15"/>
      <c r="B18" s="89"/>
      <c r="C18" s="122"/>
      <c r="D18" s="22"/>
      <c r="E18" s="198"/>
      <c r="F18" s="470"/>
      <c r="I18" s="847"/>
    </row>
    <row r="19" spans="1:13" ht="16.5" customHeight="1">
      <c r="A19" s="17" t="s">
        <v>10</v>
      </c>
      <c r="B19" s="93" t="s">
        <v>11</v>
      </c>
      <c r="C19" s="600"/>
      <c r="D19" s="85"/>
      <c r="E19" s="198"/>
      <c r="F19" s="470"/>
      <c r="I19" s="489"/>
    </row>
    <row r="20" spans="1:13" ht="9" customHeight="1">
      <c r="A20" s="15"/>
      <c r="B20" s="89"/>
      <c r="C20" s="122"/>
      <c r="D20" s="22"/>
      <c r="E20" s="198"/>
      <c r="F20" s="470"/>
      <c r="I20" s="847"/>
    </row>
    <row r="21" spans="1:13" ht="15" customHeight="1">
      <c r="A21" s="15"/>
      <c r="B21" s="90" t="s">
        <v>12</v>
      </c>
      <c r="C21" s="122"/>
      <c r="D21" s="85"/>
      <c r="E21" s="198"/>
      <c r="F21" s="470"/>
      <c r="I21" s="489"/>
    </row>
    <row r="22" spans="1:13" ht="9" customHeight="1">
      <c r="A22" s="684"/>
      <c r="B22" s="661"/>
      <c r="C22" s="471"/>
      <c r="D22" s="85"/>
      <c r="E22" s="198"/>
      <c r="F22" s="470"/>
      <c r="G22" s="487"/>
      <c r="H22" s="700"/>
      <c r="I22" s="700"/>
      <c r="J22" s="700"/>
      <c r="K22" s="700"/>
      <c r="L22" s="700"/>
      <c r="M22" s="487"/>
    </row>
    <row r="23" spans="1:13" ht="15" customHeight="1">
      <c r="A23" s="15"/>
      <c r="B23" s="94" t="s">
        <v>13</v>
      </c>
      <c r="C23" s="122"/>
      <c r="D23" s="85"/>
      <c r="E23" s="198"/>
      <c r="F23" s="470"/>
      <c r="I23" s="489"/>
    </row>
    <row r="24" spans="1:13" ht="9" customHeight="1">
      <c r="A24" s="15"/>
      <c r="B24" s="89"/>
      <c r="C24" s="122"/>
      <c r="D24" s="22"/>
      <c r="E24" s="198"/>
      <c r="F24" s="470"/>
      <c r="I24" s="847"/>
    </row>
    <row r="25" spans="1:13" ht="43.5" customHeight="1">
      <c r="A25" s="15"/>
      <c r="B25" s="95" t="s">
        <v>229</v>
      </c>
      <c r="C25" s="122"/>
      <c r="D25" s="85"/>
      <c r="E25" s="198"/>
      <c r="F25" s="470"/>
      <c r="I25" s="489"/>
    </row>
    <row r="26" spans="1:13" ht="9" customHeight="1">
      <c r="A26" s="15"/>
      <c r="B26" s="89"/>
      <c r="C26" s="122"/>
      <c r="D26" s="22"/>
      <c r="E26" s="198"/>
      <c r="F26" s="470"/>
      <c r="I26" s="847"/>
    </row>
    <row r="27" spans="1:13" ht="16.5" customHeight="1">
      <c r="A27" s="15" t="s">
        <v>311</v>
      </c>
      <c r="B27" s="89" t="s">
        <v>1827</v>
      </c>
      <c r="C27" s="122" t="s">
        <v>15</v>
      </c>
      <c r="D27" s="32">
        <v>398</v>
      </c>
      <c r="E27" s="198"/>
      <c r="F27" s="146"/>
      <c r="I27" s="853"/>
    </row>
    <row r="28" spans="1:13" ht="9" customHeight="1">
      <c r="A28" s="15"/>
      <c r="B28" s="89"/>
      <c r="C28" s="122"/>
      <c r="D28" s="22"/>
      <c r="E28" s="198"/>
      <c r="F28" s="470"/>
      <c r="I28" s="853"/>
    </row>
    <row r="29" spans="1:13" ht="68.25" customHeight="1">
      <c r="A29" s="15"/>
      <c r="B29" s="95" t="s">
        <v>16</v>
      </c>
      <c r="C29" s="122"/>
      <c r="D29" s="85"/>
      <c r="E29" s="198"/>
      <c r="F29" s="470"/>
      <c r="I29" s="853"/>
      <c r="J29" s="854"/>
      <c r="K29" s="626"/>
      <c r="L29" s="626"/>
    </row>
    <row r="30" spans="1:13" ht="9" customHeight="1">
      <c r="A30" s="15"/>
      <c r="B30" s="89"/>
      <c r="C30" s="122"/>
      <c r="D30" s="22"/>
      <c r="E30" s="198"/>
      <c r="F30" s="470"/>
      <c r="I30" s="853"/>
    </row>
    <row r="31" spans="1:13" ht="15.75" customHeight="1">
      <c r="A31" s="15" t="s">
        <v>312</v>
      </c>
      <c r="B31" s="89" t="s">
        <v>1827</v>
      </c>
      <c r="C31" s="122" t="s">
        <v>15</v>
      </c>
      <c r="D31" s="32">
        <v>132</v>
      </c>
      <c r="E31" s="198"/>
      <c r="F31" s="146"/>
      <c r="I31" s="853"/>
    </row>
    <row r="32" spans="1:13" ht="15.75" customHeight="1">
      <c r="A32" s="15"/>
      <c r="B32" s="89"/>
      <c r="C32" s="122"/>
      <c r="D32" s="32"/>
      <c r="E32" s="198"/>
      <c r="F32" s="644"/>
      <c r="I32" s="853"/>
    </row>
    <row r="33" spans="1:9" ht="15.75" customHeight="1">
      <c r="A33" s="15"/>
      <c r="B33" s="89"/>
      <c r="C33" s="122"/>
      <c r="D33" s="32"/>
      <c r="E33" s="198"/>
      <c r="F33" s="644"/>
      <c r="I33" s="853"/>
    </row>
    <row r="34" spans="1:9" ht="15.75" customHeight="1">
      <c r="A34" s="15"/>
      <c r="B34" s="89"/>
      <c r="C34" s="122"/>
      <c r="D34" s="32"/>
      <c r="E34" s="198"/>
      <c r="F34" s="644"/>
      <c r="I34" s="853"/>
    </row>
    <row r="35" spans="1:9" ht="15.75" customHeight="1">
      <c r="A35" s="15"/>
      <c r="B35" s="89"/>
      <c r="C35" s="122"/>
      <c r="D35" s="32"/>
      <c r="E35" s="198"/>
      <c r="F35" s="644"/>
      <c r="I35" s="853"/>
    </row>
    <row r="36" spans="1:9" ht="15.75" customHeight="1" thickBot="1">
      <c r="A36" s="962" t="s">
        <v>17</v>
      </c>
      <c r="B36" s="963"/>
      <c r="C36" s="963"/>
      <c r="D36" s="963"/>
      <c r="E36" s="196"/>
      <c r="F36" s="217"/>
      <c r="I36" s="853"/>
    </row>
    <row r="37" spans="1:9" ht="14.25" customHeight="1">
      <c r="A37" s="23" t="s">
        <v>23</v>
      </c>
      <c r="B37" s="97" t="s">
        <v>24</v>
      </c>
      <c r="C37" s="122"/>
      <c r="D37" s="22"/>
      <c r="E37" s="198"/>
      <c r="F37" s="470"/>
      <c r="I37" s="853"/>
    </row>
    <row r="38" spans="1:9" ht="9" customHeight="1">
      <c r="A38" s="15"/>
      <c r="B38" s="94"/>
      <c r="C38" s="122"/>
      <c r="D38" s="85"/>
      <c r="E38" s="198"/>
      <c r="F38" s="470"/>
      <c r="I38" s="853"/>
    </row>
    <row r="39" spans="1:9" ht="13.5" customHeight="1">
      <c r="A39" s="23" t="s">
        <v>25</v>
      </c>
      <c r="B39" s="97" t="s">
        <v>18</v>
      </c>
      <c r="C39" s="122"/>
      <c r="D39" s="22"/>
      <c r="E39" s="198"/>
      <c r="F39" s="470"/>
      <c r="I39" s="853"/>
    </row>
    <row r="40" spans="1:9" ht="9" customHeight="1">
      <c r="A40" s="15"/>
      <c r="B40" s="94"/>
      <c r="C40" s="122"/>
      <c r="D40" s="85"/>
      <c r="E40" s="198"/>
      <c r="F40" s="470"/>
      <c r="I40" s="853"/>
    </row>
    <row r="41" spans="1:9" s="165" customFormat="1" ht="40.5" customHeight="1">
      <c r="A41" s="21" t="s">
        <v>313</v>
      </c>
      <c r="B41" s="92" t="s">
        <v>181</v>
      </c>
      <c r="C41" s="22" t="s">
        <v>26</v>
      </c>
      <c r="D41" s="32">
        <v>18</v>
      </c>
      <c r="E41" s="219"/>
      <c r="F41" s="146"/>
      <c r="I41" s="853"/>
    </row>
    <row r="42" spans="1:9" ht="9" customHeight="1">
      <c r="A42" s="15"/>
      <c r="B42" s="94"/>
      <c r="C42" s="122"/>
      <c r="D42" s="85"/>
      <c r="E42" s="198"/>
      <c r="F42" s="146"/>
      <c r="I42" s="489"/>
    </row>
    <row r="43" spans="1:9" ht="25">
      <c r="A43" s="21" t="s">
        <v>314</v>
      </c>
      <c r="B43" s="92" t="s">
        <v>315</v>
      </c>
      <c r="C43" s="22" t="s">
        <v>20</v>
      </c>
      <c r="D43" s="22" t="s">
        <v>28</v>
      </c>
      <c r="E43" s="198"/>
      <c r="F43" s="146"/>
      <c r="I43" s="855"/>
    </row>
    <row r="44" spans="1:9" ht="9" customHeight="1">
      <c r="A44" s="15"/>
      <c r="B44" s="94"/>
      <c r="C44" s="122"/>
      <c r="D44" s="85"/>
      <c r="E44" s="198"/>
      <c r="F44" s="146"/>
    </row>
    <row r="45" spans="1:9" s="165" customFormat="1" ht="27.75" customHeight="1">
      <c r="A45" s="21" t="s">
        <v>316</v>
      </c>
      <c r="B45" s="92" t="s">
        <v>29</v>
      </c>
      <c r="C45" s="22"/>
      <c r="D45" s="22"/>
      <c r="E45" s="198"/>
      <c r="F45" s="146"/>
      <c r="I45" s="855"/>
    </row>
    <row r="46" spans="1:9" ht="9" customHeight="1">
      <c r="A46" s="15"/>
      <c r="B46" s="94"/>
      <c r="C46" s="122"/>
      <c r="D46" s="85"/>
      <c r="E46" s="198"/>
      <c r="F46" s="146"/>
    </row>
    <row r="47" spans="1:9">
      <c r="A47" s="15"/>
      <c r="B47" s="89" t="s">
        <v>30</v>
      </c>
      <c r="C47" s="122" t="s">
        <v>20</v>
      </c>
      <c r="D47" s="22" t="s">
        <v>28</v>
      </c>
      <c r="E47" s="219"/>
      <c r="F47" s="146"/>
      <c r="I47" s="847"/>
    </row>
    <row r="48" spans="1:9" ht="9" customHeight="1">
      <c r="A48" s="15"/>
      <c r="B48" s="94"/>
      <c r="C48" s="122"/>
      <c r="D48" s="85"/>
      <c r="E48" s="198"/>
      <c r="F48" s="146"/>
    </row>
    <row r="49" spans="1:9">
      <c r="A49" s="15"/>
      <c r="B49" s="89" t="s">
        <v>31</v>
      </c>
      <c r="C49" s="122" t="s">
        <v>20</v>
      </c>
      <c r="D49" s="22" t="s">
        <v>28</v>
      </c>
      <c r="E49" s="219"/>
      <c r="F49" s="146"/>
      <c r="I49" s="847"/>
    </row>
    <row r="50" spans="1:9" ht="9" customHeight="1">
      <c r="A50" s="15"/>
      <c r="B50" s="94"/>
      <c r="C50" s="122"/>
      <c r="D50" s="85"/>
      <c r="E50" s="198"/>
      <c r="F50" s="470"/>
    </row>
    <row r="51" spans="1:9" ht="17.25" customHeight="1">
      <c r="A51" s="17" t="s">
        <v>32</v>
      </c>
      <c r="B51" s="93" t="s">
        <v>33</v>
      </c>
      <c r="C51" s="24"/>
      <c r="D51" s="22"/>
      <c r="E51" s="198"/>
      <c r="F51" s="470"/>
      <c r="I51" s="847"/>
    </row>
    <row r="52" spans="1:9" ht="9" customHeight="1">
      <c r="A52" s="15"/>
      <c r="B52" s="94"/>
      <c r="C52" s="122"/>
      <c r="D52" s="85"/>
      <c r="E52" s="198"/>
      <c r="F52" s="470"/>
    </row>
    <row r="53" spans="1:9" s="165" customFormat="1" ht="42" customHeight="1">
      <c r="A53" s="21" t="s">
        <v>317</v>
      </c>
      <c r="B53" s="92" t="s">
        <v>318</v>
      </c>
      <c r="C53" s="22" t="s">
        <v>26</v>
      </c>
      <c r="D53" s="32">
        <v>2</v>
      </c>
      <c r="E53" s="219"/>
      <c r="F53" s="146"/>
      <c r="I53" s="853"/>
    </row>
    <row r="54" spans="1:9" ht="9" customHeight="1">
      <c r="A54" s="15"/>
      <c r="B54" s="94"/>
      <c r="C54" s="122"/>
      <c r="D54" s="85"/>
      <c r="E54" s="198"/>
      <c r="F54" s="470"/>
    </row>
    <row r="55" spans="1:9" ht="17.25" customHeight="1">
      <c r="A55" s="17" t="s">
        <v>34</v>
      </c>
      <c r="B55" s="93" t="s">
        <v>35</v>
      </c>
      <c r="C55" s="122"/>
      <c r="D55" s="32"/>
      <c r="E55" s="198"/>
      <c r="F55" s="470"/>
      <c r="I55" s="853"/>
    </row>
    <row r="56" spans="1:9" ht="9" customHeight="1">
      <c r="A56" s="15"/>
      <c r="B56" s="94"/>
      <c r="C56" s="122"/>
      <c r="D56" s="85"/>
      <c r="E56" s="198"/>
      <c r="F56" s="470"/>
    </row>
    <row r="57" spans="1:9" ht="27.75" customHeight="1">
      <c r="A57" s="17"/>
      <c r="B57" s="98" t="s">
        <v>36</v>
      </c>
      <c r="C57" s="122"/>
      <c r="D57" s="32"/>
      <c r="E57" s="198"/>
      <c r="F57" s="470"/>
      <c r="I57" s="853"/>
    </row>
    <row r="58" spans="1:9" ht="9" customHeight="1">
      <c r="A58" s="15"/>
      <c r="B58" s="94"/>
      <c r="C58" s="122"/>
      <c r="D58" s="85"/>
      <c r="E58" s="198"/>
      <c r="F58" s="470"/>
    </row>
    <row r="59" spans="1:9" ht="15.75" customHeight="1">
      <c r="A59" s="15"/>
      <c r="B59" s="99" t="s">
        <v>37</v>
      </c>
      <c r="C59" s="122"/>
      <c r="D59" s="32"/>
      <c r="E59" s="198"/>
      <c r="F59" s="470"/>
      <c r="I59" s="853"/>
    </row>
    <row r="60" spans="1:9" ht="9" customHeight="1">
      <c r="A60" s="15"/>
      <c r="B60" s="94"/>
      <c r="C60" s="122"/>
      <c r="D60" s="85"/>
      <c r="E60" s="198"/>
      <c r="F60" s="470"/>
    </row>
    <row r="61" spans="1:9" s="165" customFormat="1" ht="39.75" customHeight="1">
      <c r="A61" s="21" t="s">
        <v>319</v>
      </c>
      <c r="B61" s="92" t="s">
        <v>320</v>
      </c>
      <c r="C61" s="22" t="s">
        <v>39</v>
      </c>
      <c r="D61" s="139">
        <v>1</v>
      </c>
      <c r="E61" s="219"/>
      <c r="F61" s="146"/>
      <c r="H61" s="856"/>
      <c r="I61" s="857"/>
    </row>
    <row r="62" spans="1:9" ht="9" customHeight="1">
      <c r="A62" s="15"/>
      <c r="B62" s="94"/>
      <c r="C62" s="122"/>
      <c r="D62" s="85"/>
      <c r="E62" s="198"/>
      <c r="F62" s="470"/>
    </row>
    <row r="63" spans="1:9" ht="26.25" customHeight="1">
      <c r="A63" s="15"/>
      <c r="B63" s="100" t="s">
        <v>40</v>
      </c>
      <c r="C63" s="122"/>
      <c r="D63" s="83"/>
      <c r="E63" s="198"/>
      <c r="F63" s="470"/>
      <c r="I63" s="858"/>
    </row>
    <row r="64" spans="1:9" ht="9" customHeight="1">
      <c r="A64" s="15"/>
      <c r="B64" s="94"/>
      <c r="C64" s="122"/>
      <c r="D64" s="85"/>
      <c r="E64" s="198"/>
      <c r="F64" s="470"/>
    </row>
    <row r="65" spans="1:9" ht="14.25" customHeight="1">
      <c r="A65" s="15" t="s">
        <v>321</v>
      </c>
      <c r="B65" s="89" t="s">
        <v>41</v>
      </c>
      <c r="C65" s="122" t="s">
        <v>26</v>
      </c>
      <c r="D65" s="139">
        <v>4</v>
      </c>
      <c r="E65" s="219"/>
      <c r="F65" s="146"/>
      <c r="I65" s="857"/>
    </row>
    <row r="66" spans="1:9" ht="9" customHeight="1">
      <c r="A66" s="15"/>
      <c r="B66" s="94"/>
      <c r="C66" s="122"/>
      <c r="D66" s="161"/>
      <c r="E66" s="198"/>
      <c r="F66" s="470"/>
      <c r="I66" s="859"/>
    </row>
    <row r="67" spans="1:9" ht="15" customHeight="1">
      <c r="A67" s="15" t="s">
        <v>322</v>
      </c>
      <c r="B67" s="89" t="s">
        <v>42</v>
      </c>
      <c r="C67" s="122" t="s">
        <v>26</v>
      </c>
      <c r="D67" s="139">
        <v>9</v>
      </c>
      <c r="E67" s="219"/>
      <c r="F67" s="146"/>
      <c r="I67" s="857"/>
    </row>
    <row r="68" spans="1:9" ht="9" customHeight="1">
      <c r="A68" s="15"/>
      <c r="B68" s="94"/>
      <c r="C68" s="122"/>
      <c r="D68" s="161"/>
      <c r="E68" s="198"/>
      <c r="F68" s="470"/>
      <c r="I68" s="857"/>
    </row>
    <row r="69" spans="1:9" ht="15" customHeight="1">
      <c r="A69" s="15" t="s">
        <v>323</v>
      </c>
      <c r="B69" s="89" t="s">
        <v>44</v>
      </c>
      <c r="C69" s="122" t="s">
        <v>26</v>
      </c>
      <c r="D69" s="139">
        <v>4</v>
      </c>
      <c r="E69" s="219"/>
      <c r="F69" s="146"/>
      <c r="I69" s="857"/>
    </row>
    <row r="70" spans="1:9" ht="9" customHeight="1">
      <c r="A70" s="15"/>
      <c r="B70" s="94"/>
      <c r="C70" s="122"/>
      <c r="D70" s="161"/>
      <c r="E70" s="198"/>
      <c r="F70" s="470"/>
      <c r="I70" s="857"/>
    </row>
    <row r="71" spans="1:9" ht="15" customHeight="1">
      <c r="A71" s="15" t="s">
        <v>324</v>
      </c>
      <c r="B71" s="89" t="s">
        <v>45</v>
      </c>
      <c r="C71" s="122" t="s">
        <v>26</v>
      </c>
      <c r="D71" s="139">
        <v>4</v>
      </c>
      <c r="E71" s="219"/>
      <c r="F71" s="146"/>
      <c r="I71" s="857"/>
    </row>
    <row r="72" spans="1:9" ht="9" customHeight="1">
      <c r="A72" s="15"/>
      <c r="B72" s="94"/>
      <c r="C72" s="122"/>
      <c r="D72" s="85"/>
      <c r="E72" s="198"/>
      <c r="F72" s="470"/>
      <c r="I72" s="857"/>
    </row>
    <row r="73" spans="1:9" s="165" customFormat="1" ht="37.5">
      <c r="A73" s="25" t="s">
        <v>325</v>
      </c>
      <c r="B73" s="101" t="s">
        <v>196</v>
      </c>
      <c r="C73" s="26" t="s">
        <v>46</v>
      </c>
      <c r="D73" s="139">
        <v>17</v>
      </c>
      <c r="E73" s="477"/>
      <c r="F73" s="146"/>
      <c r="H73" s="856"/>
      <c r="I73" s="857"/>
    </row>
    <row r="74" spans="1:9" ht="9" customHeight="1">
      <c r="A74" s="15"/>
      <c r="B74" s="94"/>
      <c r="C74" s="122"/>
      <c r="D74" s="85"/>
      <c r="E74" s="198"/>
      <c r="F74" s="470"/>
    </row>
    <row r="75" spans="1:9" ht="18.75" customHeight="1">
      <c r="A75" s="17" t="s">
        <v>48</v>
      </c>
      <c r="B75" s="93" t="s">
        <v>49</v>
      </c>
      <c r="C75" s="600"/>
      <c r="D75" s="85"/>
      <c r="E75" s="198"/>
      <c r="F75" s="470"/>
    </row>
    <row r="76" spans="1:9" ht="9" customHeight="1">
      <c r="A76" s="15"/>
      <c r="B76" s="94"/>
      <c r="C76" s="122"/>
      <c r="D76" s="85"/>
      <c r="E76" s="198"/>
      <c r="F76" s="470"/>
    </row>
    <row r="77" spans="1:9" s="572" customFormat="1" ht="16.5" customHeight="1">
      <c r="A77" s="31"/>
      <c r="B77" s="102" t="s">
        <v>50</v>
      </c>
      <c r="C77" s="142"/>
      <c r="D77" s="84"/>
      <c r="E77" s="197"/>
      <c r="F77" s="189"/>
      <c r="H77" s="702"/>
      <c r="I77" s="860"/>
    </row>
    <row r="78" spans="1:9" ht="9" customHeight="1">
      <c r="A78" s="15"/>
      <c r="B78" s="94"/>
      <c r="C78" s="122"/>
      <c r="D78" s="85"/>
      <c r="E78" s="198"/>
      <c r="F78" s="470"/>
    </row>
    <row r="79" spans="1:9" s="552" customFormat="1" ht="26">
      <c r="A79" s="27"/>
      <c r="B79" s="103" t="s">
        <v>1068</v>
      </c>
      <c r="C79" s="143"/>
      <c r="D79" s="84"/>
      <c r="E79" s="197"/>
      <c r="F79" s="189"/>
      <c r="H79" s="703"/>
      <c r="I79" s="861"/>
    </row>
    <row r="80" spans="1:9" ht="9" customHeight="1">
      <c r="A80" s="15"/>
      <c r="B80" s="94"/>
      <c r="C80" s="122"/>
      <c r="D80" s="85"/>
      <c r="E80" s="198"/>
      <c r="F80" s="470"/>
    </row>
    <row r="81" spans="1:14" ht="26">
      <c r="A81" s="23" t="s">
        <v>52</v>
      </c>
      <c r="B81" s="97" t="s">
        <v>326</v>
      </c>
      <c r="C81" s="600"/>
      <c r="D81" s="85"/>
      <c r="E81" s="198"/>
      <c r="F81" s="470"/>
    </row>
    <row r="82" spans="1:14" ht="9" customHeight="1">
      <c r="A82" s="15"/>
      <c r="B82" s="94"/>
      <c r="C82" s="122"/>
      <c r="D82" s="85"/>
      <c r="E82" s="198"/>
      <c r="F82" s="470"/>
    </row>
    <row r="83" spans="1:14" s="619" customFormat="1" ht="13.5" customHeight="1">
      <c r="A83" s="289" t="s">
        <v>327</v>
      </c>
      <c r="B83" s="144" t="s">
        <v>328</v>
      </c>
      <c r="C83" s="145" t="s">
        <v>15</v>
      </c>
      <c r="D83" s="618">
        <v>398</v>
      </c>
      <c r="E83" s="216"/>
      <c r="F83" s="146"/>
      <c r="G83" s="535"/>
      <c r="I83" s="862"/>
    </row>
    <row r="84" spans="1:14" s="619" customFormat="1" ht="13.5" customHeight="1">
      <c r="A84" s="289"/>
      <c r="B84" s="144"/>
      <c r="C84" s="145"/>
      <c r="D84" s="618"/>
      <c r="E84" s="216"/>
      <c r="F84" s="704"/>
      <c r="I84" s="862"/>
    </row>
    <row r="85" spans="1:14" s="619" customFormat="1" ht="13.5" customHeight="1">
      <c r="A85" s="289"/>
      <c r="B85" s="144"/>
      <c r="C85" s="145"/>
      <c r="D85" s="618"/>
      <c r="E85" s="216"/>
      <c r="F85" s="704"/>
      <c r="I85" s="862"/>
    </row>
    <row r="86" spans="1:14" s="619" customFormat="1">
      <c r="A86" s="289"/>
      <c r="B86" s="144"/>
      <c r="C86" s="145"/>
      <c r="D86" s="618"/>
      <c r="E86" s="216"/>
      <c r="F86" s="704"/>
      <c r="I86" s="862"/>
    </row>
    <row r="87" spans="1:14" s="619" customFormat="1" ht="13.5" customHeight="1">
      <c r="A87" s="289"/>
      <c r="B87" s="144"/>
      <c r="C87" s="145"/>
      <c r="D87" s="618"/>
      <c r="E87" s="216"/>
      <c r="F87" s="704"/>
      <c r="I87" s="862"/>
    </row>
    <row r="88" spans="1:14" s="619" customFormat="1" ht="16" customHeight="1" thickBot="1">
      <c r="A88" s="962" t="s">
        <v>17</v>
      </c>
      <c r="B88" s="963"/>
      <c r="C88" s="963"/>
      <c r="D88" s="963"/>
      <c r="E88" s="196"/>
      <c r="F88" s="217"/>
      <c r="I88" s="862"/>
    </row>
    <row r="89" spans="1:14" s="572" customFormat="1" ht="15" customHeight="1">
      <c r="A89" s="31"/>
      <c r="B89" s="102" t="s">
        <v>203</v>
      </c>
      <c r="C89" s="142"/>
      <c r="D89" s="84"/>
      <c r="E89" s="197"/>
      <c r="F89" s="189"/>
      <c r="H89" s="702"/>
      <c r="I89" s="860"/>
    </row>
    <row r="90" spans="1:14" ht="9" customHeight="1">
      <c r="A90" s="15"/>
      <c r="B90" s="94"/>
      <c r="C90" s="122"/>
      <c r="D90" s="85"/>
      <c r="E90" s="198"/>
      <c r="F90" s="470"/>
    </row>
    <row r="91" spans="1:14" ht="67.5" customHeight="1">
      <c r="A91" s="684"/>
      <c r="B91" s="661" t="s">
        <v>1070</v>
      </c>
      <c r="C91" s="600"/>
      <c r="D91" s="85"/>
      <c r="E91" s="198"/>
      <c r="F91" s="470"/>
    </row>
    <row r="92" spans="1:14" ht="9" customHeight="1">
      <c r="A92" s="15"/>
      <c r="B92" s="94"/>
      <c r="C92" s="122"/>
      <c r="D92" s="85"/>
      <c r="E92" s="198"/>
      <c r="F92" s="470"/>
    </row>
    <row r="93" spans="1:14" ht="27" customHeight="1">
      <c r="A93" s="23" t="s">
        <v>55</v>
      </c>
      <c r="B93" s="97" t="s">
        <v>329</v>
      </c>
      <c r="C93" s="600"/>
      <c r="D93" s="85"/>
      <c r="E93" s="198"/>
      <c r="F93" s="470"/>
    </row>
    <row r="94" spans="1:14" ht="9" customHeight="1">
      <c r="A94" s="15"/>
      <c r="B94" s="94"/>
      <c r="C94" s="122"/>
      <c r="D94" s="85"/>
      <c r="E94" s="198"/>
      <c r="F94" s="470"/>
    </row>
    <row r="95" spans="1:14" ht="14.25" customHeight="1">
      <c r="A95" s="15" t="s">
        <v>330</v>
      </c>
      <c r="B95" s="89" t="s">
        <v>331</v>
      </c>
      <c r="C95" s="122" t="s">
        <v>15</v>
      </c>
      <c r="D95" s="32">
        <v>398</v>
      </c>
      <c r="E95" s="219"/>
      <c r="F95" s="146"/>
      <c r="G95" s="535"/>
      <c r="H95" s="705"/>
      <c r="I95" s="853"/>
      <c r="J95" s="689"/>
      <c r="K95" s="626"/>
      <c r="N95" s="863"/>
    </row>
    <row r="96" spans="1:14" ht="9" customHeight="1">
      <c r="A96" s="15"/>
      <c r="B96" s="94"/>
      <c r="C96" s="122"/>
      <c r="D96" s="85"/>
      <c r="E96" s="198"/>
      <c r="F96" s="470"/>
    </row>
    <row r="97" spans="1:16" ht="16.5" customHeight="1">
      <c r="A97" s="17" t="s">
        <v>58</v>
      </c>
      <c r="B97" s="93" t="s">
        <v>59</v>
      </c>
      <c r="C97" s="600"/>
      <c r="D97" s="85"/>
      <c r="E97" s="198"/>
      <c r="F97" s="470"/>
      <c r="G97" s="535"/>
    </row>
    <row r="98" spans="1:16" ht="9" customHeight="1">
      <c r="A98" s="15"/>
      <c r="B98" s="94"/>
      <c r="C98" s="122"/>
      <c r="D98" s="85"/>
      <c r="E98" s="198"/>
      <c r="F98" s="470"/>
    </row>
    <row r="99" spans="1:16" ht="15.75" customHeight="1">
      <c r="A99" s="23" t="s">
        <v>60</v>
      </c>
      <c r="B99" s="97" t="s">
        <v>61</v>
      </c>
      <c r="C99" s="600"/>
      <c r="D99" s="85"/>
      <c r="E99" s="198"/>
      <c r="F99" s="470"/>
      <c r="G99" s="535"/>
    </row>
    <row r="100" spans="1:16" ht="9" customHeight="1">
      <c r="A100" s="15"/>
      <c r="B100" s="94"/>
      <c r="C100" s="122"/>
      <c r="D100" s="85"/>
      <c r="E100" s="198"/>
      <c r="F100" s="470"/>
    </row>
    <row r="101" spans="1:16" ht="118.5" customHeight="1">
      <c r="A101" s="684"/>
      <c r="B101" s="661" t="s">
        <v>1837</v>
      </c>
      <c r="C101" s="600"/>
      <c r="D101" s="85"/>
      <c r="E101" s="198"/>
      <c r="F101" s="470"/>
      <c r="G101" s="487"/>
      <c r="H101" s="700"/>
      <c r="J101" s="700"/>
      <c r="K101" s="700"/>
      <c r="L101" s="700"/>
      <c r="M101" s="487"/>
    </row>
    <row r="102" spans="1:16" ht="9" customHeight="1">
      <c r="A102" s="684"/>
      <c r="B102" s="661"/>
      <c r="C102" s="600"/>
      <c r="D102" s="85"/>
      <c r="E102" s="198"/>
      <c r="F102" s="470"/>
      <c r="G102" s="487"/>
      <c r="H102" s="700"/>
      <c r="J102" s="700"/>
      <c r="K102" s="700"/>
      <c r="L102" s="700"/>
      <c r="M102" s="487"/>
    </row>
    <row r="103" spans="1:16" ht="14.25" customHeight="1">
      <c r="A103" s="15" t="s">
        <v>332</v>
      </c>
      <c r="B103" s="89" t="s">
        <v>333</v>
      </c>
      <c r="C103" s="122" t="s">
        <v>26</v>
      </c>
      <c r="D103" s="32">
        <v>22</v>
      </c>
      <c r="E103" s="198"/>
      <c r="F103" s="146"/>
      <c r="G103" s="706"/>
      <c r="H103" s="864"/>
      <c r="I103" s="853"/>
      <c r="J103" s="864"/>
      <c r="K103" s="864"/>
      <c r="L103" s="864"/>
      <c r="M103" s="864"/>
      <c r="P103" s="707"/>
    </row>
    <row r="104" spans="1:16" ht="9" customHeight="1">
      <c r="A104" s="15"/>
      <c r="B104" s="94"/>
      <c r="C104" s="122"/>
      <c r="D104" s="85"/>
      <c r="E104" s="198"/>
      <c r="F104" s="470"/>
      <c r="I104" s="853"/>
    </row>
    <row r="105" spans="1:16" ht="14.25" customHeight="1">
      <c r="A105" s="23" t="s">
        <v>65</v>
      </c>
      <c r="B105" s="97" t="s">
        <v>66</v>
      </c>
      <c r="C105" s="122"/>
      <c r="D105" s="32"/>
      <c r="E105" s="198"/>
      <c r="F105" s="470"/>
      <c r="I105" s="853"/>
    </row>
    <row r="106" spans="1:16" ht="9" customHeight="1">
      <c r="A106" s="15"/>
      <c r="B106" s="94"/>
      <c r="C106" s="122"/>
      <c r="D106" s="85"/>
      <c r="E106" s="198"/>
      <c r="F106" s="470"/>
    </row>
    <row r="107" spans="1:16" s="165" customFormat="1" ht="40.5" customHeight="1">
      <c r="A107" s="21" t="s">
        <v>334</v>
      </c>
      <c r="B107" s="92" t="s">
        <v>335</v>
      </c>
      <c r="C107" s="22" t="s">
        <v>26</v>
      </c>
      <c r="D107" s="32">
        <v>4</v>
      </c>
      <c r="E107" s="219"/>
      <c r="F107" s="146"/>
      <c r="I107" s="853"/>
    </row>
    <row r="108" spans="1:16" ht="9" customHeight="1">
      <c r="A108" s="15"/>
      <c r="B108" s="94"/>
      <c r="C108" s="122"/>
      <c r="D108" s="85"/>
      <c r="E108" s="198"/>
      <c r="F108" s="470"/>
    </row>
    <row r="109" spans="1:16" s="165" customFormat="1" ht="41.25" customHeight="1">
      <c r="A109" s="21" t="s">
        <v>336</v>
      </c>
      <c r="B109" s="92" t="s">
        <v>337</v>
      </c>
      <c r="C109" s="22" t="s">
        <v>26</v>
      </c>
      <c r="D109" s="32">
        <v>15</v>
      </c>
      <c r="E109" s="219"/>
      <c r="F109" s="146"/>
      <c r="I109" s="853"/>
    </row>
    <row r="110" spans="1:16" ht="9" customHeight="1">
      <c r="A110" s="15"/>
      <c r="B110" s="94"/>
      <c r="C110" s="122"/>
      <c r="D110" s="85"/>
      <c r="E110" s="198"/>
      <c r="F110" s="470"/>
    </row>
    <row r="111" spans="1:16" ht="16.5" customHeight="1">
      <c r="A111" s="23" t="s">
        <v>71</v>
      </c>
      <c r="B111" s="97" t="s">
        <v>72</v>
      </c>
      <c r="C111" s="122"/>
      <c r="D111" s="32"/>
      <c r="E111" s="198"/>
      <c r="F111" s="470"/>
      <c r="I111" s="250"/>
    </row>
    <row r="112" spans="1:16" ht="9" customHeight="1">
      <c r="A112" s="15"/>
      <c r="B112" s="94"/>
      <c r="C112" s="122"/>
      <c r="D112" s="85"/>
      <c r="E112" s="198"/>
      <c r="F112" s="470"/>
    </row>
    <row r="113" spans="1:9" s="165" customFormat="1" ht="142.5" customHeight="1">
      <c r="A113" s="21" t="s">
        <v>338</v>
      </c>
      <c r="B113" s="92" t="s">
        <v>339</v>
      </c>
      <c r="C113" s="22" t="s">
        <v>15</v>
      </c>
      <c r="D113" s="32">
        <v>11</v>
      </c>
      <c r="E113" s="219"/>
      <c r="F113" s="146"/>
      <c r="I113" s="250"/>
    </row>
    <row r="114" spans="1:9" ht="9" customHeight="1">
      <c r="A114" s="15"/>
      <c r="B114" s="94"/>
      <c r="C114" s="122"/>
      <c r="D114" s="85"/>
      <c r="E114" s="198"/>
      <c r="F114" s="470"/>
    </row>
    <row r="115" spans="1:9" s="165" customFormat="1" ht="93" customHeight="1">
      <c r="A115" s="21" t="s">
        <v>340</v>
      </c>
      <c r="B115" s="92" t="s">
        <v>341</v>
      </c>
      <c r="C115" s="22" t="s">
        <v>15</v>
      </c>
      <c r="D115" s="32">
        <v>31</v>
      </c>
      <c r="E115" s="219"/>
      <c r="F115" s="146"/>
      <c r="I115" s="250"/>
    </row>
    <row r="116" spans="1:9" s="165" customFormat="1">
      <c r="A116" s="21"/>
      <c r="B116" s="92"/>
      <c r="C116" s="22"/>
      <c r="D116" s="32"/>
      <c r="E116" s="219"/>
      <c r="F116" s="146"/>
      <c r="I116" s="250"/>
    </row>
    <row r="117" spans="1:9" ht="16" customHeight="1" thickBot="1">
      <c r="A117" s="962" t="s">
        <v>17</v>
      </c>
      <c r="B117" s="963"/>
      <c r="C117" s="963"/>
      <c r="D117" s="963"/>
      <c r="E117" s="196"/>
      <c r="F117" s="217"/>
    </row>
    <row r="118" spans="1:9" s="165" customFormat="1" ht="38.25" customHeight="1">
      <c r="A118" s="21" t="s">
        <v>342</v>
      </c>
      <c r="B118" s="92" t="s">
        <v>343</v>
      </c>
      <c r="C118" s="22" t="s">
        <v>15</v>
      </c>
      <c r="D118" s="32">
        <v>20</v>
      </c>
      <c r="E118" s="219"/>
      <c r="F118" s="146"/>
      <c r="I118" s="250"/>
    </row>
    <row r="119" spans="1:9" ht="9" customHeight="1">
      <c r="A119" s="15"/>
      <c r="B119" s="94"/>
      <c r="C119" s="122"/>
      <c r="D119" s="85"/>
      <c r="E119" s="198"/>
      <c r="F119" s="470"/>
    </row>
    <row r="120" spans="1:9" s="165" customFormat="1" ht="29.25" customHeight="1">
      <c r="A120" s="21" t="s">
        <v>344</v>
      </c>
      <c r="B120" s="92" t="s">
        <v>74</v>
      </c>
      <c r="C120" s="22" t="s">
        <v>15</v>
      </c>
      <c r="D120" s="32">
        <v>398</v>
      </c>
      <c r="E120" s="219"/>
      <c r="F120" s="146"/>
      <c r="I120" s="250"/>
    </row>
    <row r="121" spans="1:9" ht="9" customHeight="1">
      <c r="A121" s="15"/>
      <c r="B121" s="94"/>
      <c r="C121" s="122"/>
      <c r="D121" s="85"/>
      <c r="E121" s="198"/>
      <c r="F121" s="470"/>
    </row>
    <row r="122" spans="1:9" ht="14.15" customHeight="1">
      <c r="A122" s="23" t="s">
        <v>75</v>
      </c>
      <c r="B122" s="97" t="s">
        <v>76</v>
      </c>
      <c r="C122" s="122"/>
      <c r="D122" s="22"/>
      <c r="E122" s="198"/>
      <c r="F122" s="470"/>
      <c r="I122" s="847"/>
    </row>
    <row r="123" spans="1:9" ht="9" customHeight="1">
      <c r="A123" s="15"/>
      <c r="B123" s="94"/>
      <c r="C123" s="122"/>
      <c r="D123" s="85"/>
      <c r="E123" s="198"/>
      <c r="F123" s="470"/>
    </row>
    <row r="124" spans="1:9" s="165" customFormat="1" ht="54.75" customHeight="1">
      <c r="A124" s="21" t="s">
        <v>345</v>
      </c>
      <c r="B124" s="92" t="s">
        <v>77</v>
      </c>
      <c r="C124" s="22" t="s">
        <v>20</v>
      </c>
      <c r="D124" s="22" t="s">
        <v>21</v>
      </c>
      <c r="E124" s="219"/>
      <c r="F124" s="146"/>
      <c r="I124" s="855"/>
    </row>
    <row r="125" spans="1:9" ht="9" customHeight="1">
      <c r="A125" s="15"/>
      <c r="B125" s="94"/>
      <c r="C125" s="122"/>
      <c r="D125" s="85"/>
      <c r="E125" s="198"/>
      <c r="F125" s="470"/>
    </row>
    <row r="126" spans="1:9" s="165" customFormat="1" ht="66.75" customHeight="1">
      <c r="A126" s="21" t="s">
        <v>346</v>
      </c>
      <c r="B126" s="92" t="s">
        <v>347</v>
      </c>
      <c r="C126" s="22" t="s">
        <v>26</v>
      </c>
      <c r="D126" s="32">
        <v>4</v>
      </c>
      <c r="E126" s="219"/>
      <c r="F126" s="146"/>
      <c r="I126" s="250"/>
    </row>
    <row r="127" spans="1:9" ht="9" customHeight="1">
      <c r="A127" s="15"/>
      <c r="B127" s="94"/>
      <c r="C127" s="122"/>
      <c r="D127" s="85"/>
      <c r="E127" s="198"/>
      <c r="F127" s="470"/>
      <c r="I127" s="116"/>
    </row>
    <row r="128" spans="1:9" ht="26">
      <c r="A128" s="15"/>
      <c r="B128" s="93" t="s">
        <v>79</v>
      </c>
      <c r="C128" s="122"/>
      <c r="D128" s="32"/>
      <c r="E128" s="198"/>
      <c r="F128" s="470"/>
      <c r="I128" s="853"/>
    </row>
    <row r="129" spans="1:9" ht="9" customHeight="1">
      <c r="A129" s="15"/>
      <c r="B129" s="94"/>
      <c r="C129" s="122"/>
      <c r="D129" s="85"/>
      <c r="E129" s="198"/>
      <c r="F129" s="470"/>
    </row>
    <row r="130" spans="1:9">
      <c r="A130" s="15"/>
      <c r="B130" s="89" t="s">
        <v>80</v>
      </c>
      <c r="C130" s="122"/>
      <c r="D130" s="22"/>
      <c r="E130" s="198"/>
      <c r="F130" s="470"/>
      <c r="I130" s="847"/>
    </row>
    <row r="131" spans="1:9" ht="9" customHeight="1">
      <c r="A131" s="15"/>
      <c r="B131" s="94"/>
      <c r="C131" s="122"/>
      <c r="D131" s="85"/>
      <c r="E131" s="198"/>
      <c r="F131" s="470"/>
    </row>
    <row r="132" spans="1:9" ht="26">
      <c r="A132" s="23" t="s">
        <v>81</v>
      </c>
      <c r="B132" s="97" t="s">
        <v>82</v>
      </c>
      <c r="C132" s="122"/>
      <c r="D132" s="22"/>
      <c r="E132" s="198"/>
      <c r="F132" s="470"/>
      <c r="I132" s="847"/>
    </row>
    <row r="133" spans="1:9" ht="9" customHeight="1">
      <c r="A133" s="15"/>
      <c r="B133" s="94"/>
      <c r="C133" s="122"/>
      <c r="D133" s="85"/>
      <c r="E133" s="198"/>
      <c r="F133" s="470"/>
    </row>
    <row r="134" spans="1:9">
      <c r="A134" s="15" t="s">
        <v>348</v>
      </c>
      <c r="B134" s="89" t="s">
        <v>1732</v>
      </c>
      <c r="C134" s="122" t="s">
        <v>83</v>
      </c>
      <c r="D134" s="32">
        <v>70</v>
      </c>
      <c r="E134" s="219"/>
      <c r="F134" s="146"/>
      <c r="I134" s="250"/>
    </row>
    <row r="135" spans="1:9" ht="9" customHeight="1">
      <c r="A135" s="15"/>
      <c r="B135" s="94"/>
      <c r="C135" s="122"/>
      <c r="D135" s="85"/>
      <c r="E135" s="198"/>
      <c r="F135" s="470"/>
    </row>
    <row r="136" spans="1:9" s="165" customFormat="1" ht="28.5" customHeight="1">
      <c r="A136" s="21" t="s">
        <v>349</v>
      </c>
      <c r="B136" s="92" t="s">
        <v>113</v>
      </c>
      <c r="C136" s="22" t="s">
        <v>83</v>
      </c>
      <c r="D136" s="32">
        <v>1</v>
      </c>
      <c r="E136" s="219"/>
      <c r="F136" s="146"/>
      <c r="I136" s="250"/>
    </row>
    <row r="137" spans="1:9" ht="9" customHeight="1">
      <c r="A137" s="15"/>
      <c r="B137" s="94"/>
      <c r="C137" s="122"/>
      <c r="D137" s="161"/>
      <c r="E137" s="198"/>
      <c r="F137" s="470"/>
      <c r="I137" s="250"/>
    </row>
    <row r="138" spans="1:9" s="165" customFormat="1" ht="39.75" customHeight="1">
      <c r="A138" s="21" t="s">
        <v>350</v>
      </c>
      <c r="B138" s="92" t="s">
        <v>287</v>
      </c>
      <c r="C138" s="22" t="s">
        <v>83</v>
      </c>
      <c r="D138" s="32">
        <v>1</v>
      </c>
      <c r="E138" s="219"/>
      <c r="F138" s="146"/>
      <c r="I138" s="250"/>
    </row>
    <row r="139" spans="1:9" ht="9" customHeight="1">
      <c r="A139" s="15"/>
      <c r="B139" s="94"/>
      <c r="C139" s="122"/>
      <c r="D139" s="85"/>
      <c r="E139" s="198"/>
      <c r="F139" s="470"/>
    </row>
    <row r="140" spans="1:9" ht="15" customHeight="1">
      <c r="A140" s="35"/>
      <c r="B140" s="106" t="s">
        <v>86</v>
      </c>
      <c r="C140" s="36"/>
      <c r="D140" s="32"/>
      <c r="E140" s="198"/>
      <c r="F140" s="470"/>
      <c r="I140" s="250"/>
    </row>
    <row r="141" spans="1:9" ht="9" customHeight="1">
      <c r="A141" s="15"/>
      <c r="B141" s="94"/>
      <c r="C141" s="122"/>
      <c r="D141" s="85"/>
      <c r="E141" s="198"/>
      <c r="F141" s="470"/>
    </row>
    <row r="142" spans="1:9">
      <c r="A142" s="15" t="s">
        <v>351</v>
      </c>
      <c r="B142" s="89" t="s">
        <v>1732</v>
      </c>
      <c r="C142" s="22" t="s">
        <v>83</v>
      </c>
      <c r="D142" s="32">
        <v>26</v>
      </c>
      <c r="E142" s="198"/>
      <c r="F142" s="146"/>
      <c r="I142" s="250"/>
    </row>
    <row r="143" spans="1:9" ht="9" customHeight="1">
      <c r="A143" s="15"/>
      <c r="B143" s="94"/>
      <c r="C143" s="122"/>
      <c r="D143" s="85"/>
      <c r="E143" s="198"/>
      <c r="F143" s="470"/>
    </row>
    <row r="144" spans="1:9" s="165" customFormat="1" ht="27" customHeight="1">
      <c r="A144" s="21" t="s">
        <v>352</v>
      </c>
      <c r="B144" s="92" t="s">
        <v>87</v>
      </c>
      <c r="C144" s="22" t="s">
        <v>83</v>
      </c>
      <c r="D144" s="32">
        <v>1</v>
      </c>
      <c r="E144" s="198"/>
      <c r="F144" s="146"/>
      <c r="I144" s="250"/>
    </row>
    <row r="145" spans="1:9" ht="9" customHeight="1">
      <c r="A145" s="15"/>
      <c r="B145" s="94"/>
      <c r="C145" s="122"/>
      <c r="D145" s="85"/>
      <c r="E145" s="198"/>
      <c r="F145" s="470"/>
      <c r="I145" s="250"/>
    </row>
    <row r="146" spans="1:9" s="165" customFormat="1" ht="39.75" customHeight="1">
      <c r="A146" s="21" t="s">
        <v>353</v>
      </c>
      <c r="B146" s="92" t="s">
        <v>287</v>
      </c>
      <c r="C146" s="22" t="s">
        <v>83</v>
      </c>
      <c r="D146" s="32">
        <v>1</v>
      </c>
      <c r="E146" s="198"/>
      <c r="F146" s="146"/>
      <c r="I146" s="250"/>
    </row>
    <row r="147" spans="1:9" ht="9" customHeight="1">
      <c r="A147" s="15"/>
      <c r="B147" s="94"/>
      <c r="C147" s="122"/>
      <c r="D147" s="85"/>
      <c r="E147" s="198"/>
      <c r="F147" s="470"/>
    </row>
    <row r="148" spans="1:9" ht="14.25" customHeight="1">
      <c r="A148" s="23"/>
      <c r="B148" s="107" t="s">
        <v>90</v>
      </c>
      <c r="C148" s="37"/>
      <c r="D148" s="38"/>
      <c r="E148" s="198"/>
      <c r="F148" s="470"/>
      <c r="I148" s="851"/>
    </row>
    <row r="149" spans="1:9" ht="9" customHeight="1">
      <c r="A149" s="15"/>
      <c r="B149" s="94"/>
      <c r="C149" s="122"/>
      <c r="D149" s="85"/>
      <c r="E149" s="198"/>
      <c r="F149" s="470"/>
    </row>
    <row r="150" spans="1:9" ht="25">
      <c r="A150" s="39"/>
      <c r="B150" s="110" t="s">
        <v>94</v>
      </c>
      <c r="C150" s="37"/>
      <c r="D150" s="40"/>
      <c r="E150" s="198"/>
      <c r="F150" s="470"/>
      <c r="I150" s="852"/>
    </row>
    <row r="151" spans="1:9" ht="9" customHeight="1">
      <c r="A151" s="15"/>
      <c r="B151" s="94"/>
      <c r="C151" s="122"/>
      <c r="D151" s="85"/>
      <c r="E151" s="198"/>
      <c r="F151" s="470"/>
    </row>
    <row r="152" spans="1:9" ht="15" customHeight="1">
      <c r="A152" s="39" t="s">
        <v>354</v>
      </c>
      <c r="B152" s="111" t="s">
        <v>355</v>
      </c>
      <c r="C152" s="37" t="s">
        <v>15</v>
      </c>
      <c r="D152" s="32">
        <v>398</v>
      </c>
      <c r="E152" s="198"/>
      <c r="F152" s="146"/>
      <c r="I152" s="250"/>
    </row>
    <row r="153" spans="1:9" ht="13">
      <c r="A153" s="15"/>
      <c r="B153" s="94"/>
      <c r="C153" s="122"/>
      <c r="D153" s="85"/>
      <c r="E153" s="198"/>
      <c r="F153" s="470"/>
    </row>
    <row r="154" spans="1:9" ht="13">
      <c r="A154" s="15"/>
      <c r="B154" s="147"/>
      <c r="C154" s="122"/>
      <c r="D154" s="85"/>
      <c r="E154" s="198"/>
      <c r="F154" s="470"/>
    </row>
    <row r="155" spans="1:9" ht="13">
      <c r="A155" s="15"/>
      <c r="B155" s="147"/>
      <c r="C155" s="122"/>
      <c r="D155" s="85"/>
      <c r="E155" s="198"/>
      <c r="F155" s="470"/>
    </row>
    <row r="156" spans="1:9" ht="13">
      <c r="A156" s="15"/>
      <c r="B156" s="147"/>
      <c r="C156" s="122"/>
      <c r="D156" s="85"/>
      <c r="E156" s="198"/>
      <c r="F156" s="470"/>
    </row>
    <row r="157" spans="1:9" ht="13">
      <c r="A157" s="15"/>
      <c r="B157" s="147"/>
      <c r="C157" s="122"/>
      <c r="D157" s="85"/>
      <c r="E157" s="198"/>
      <c r="F157" s="470"/>
    </row>
    <row r="158" spans="1:9" ht="13">
      <c r="A158" s="15"/>
      <c r="B158" s="147"/>
      <c r="C158" s="122"/>
      <c r="D158" s="85"/>
      <c r="E158" s="198"/>
      <c r="F158" s="470"/>
    </row>
    <row r="159" spans="1:9" ht="13">
      <c r="A159" s="15"/>
      <c r="B159" s="147"/>
      <c r="C159" s="122"/>
      <c r="D159" s="85"/>
      <c r="E159" s="198"/>
      <c r="F159" s="470"/>
    </row>
    <row r="160" spans="1:9" ht="13">
      <c r="A160" s="15"/>
      <c r="B160" s="147"/>
      <c r="C160" s="122"/>
      <c r="D160" s="85"/>
      <c r="E160" s="198"/>
      <c r="F160" s="470"/>
    </row>
    <row r="161" spans="1:9" ht="13">
      <c r="A161" s="15"/>
      <c r="B161" s="147"/>
      <c r="C161" s="122"/>
      <c r="D161" s="85"/>
      <c r="E161" s="198"/>
      <c r="F161" s="470"/>
    </row>
    <row r="162" spans="1:9" ht="13">
      <c r="A162" s="15"/>
      <c r="B162" s="147"/>
      <c r="C162" s="122"/>
      <c r="D162" s="85"/>
      <c r="E162" s="198"/>
      <c r="F162" s="470"/>
    </row>
    <row r="163" spans="1:9" ht="13">
      <c r="A163" s="15"/>
      <c r="B163" s="147"/>
      <c r="C163" s="122"/>
      <c r="D163" s="85"/>
      <c r="E163" s="198"/>
      <c r="F163" s="470"/>
    </row>
    <row r="164" spans="1:9" ht="16" customHeight="1" thickBot="1">
      <c r="A164" s="962" t="s">
        <v>17</v>
      </c>
      <c r="B164" s="963"/>
      <c r="C164" s="963"/>
      <c r="D164" s="963"/>
      <c r="E164" s="196"/>
      <c r="F164" s="217"/>
    </row>
    <row r="165" spans="1:9" ht="13">
      <c r="A165" s="15"/>
      <c r="B165" s="93" t="s">
        <v>95</v>
      </c>
      <c r="C165" s="122"/>
      <c r="D165" s="32"/>
      <c r="E165" s="198"/>
      <c r="F165" s="470"/>
      <c r="I165" s="853"/>
    </row>
    <row r="166" spans="1:9" ht="9" customHeight="1">
      <c r="A166" s="15"/>
      <c r="B166" s="94"/>
      <c r="C166" s="122"/>
      <c r="D166" s="85"/>
      <c r="E166" s="198"/>
      <c r="F166" s="470"/>
    </row>
    <row r="167" spans="1:9" ht="26">
      <c r="A167" s="23" t="s">
        <v>100</v>
      </c>
      <c r="B167" s="93" t="s">
        <v>356</v>
      </c>
      <c r="C167" s="148"/>
      <c r="D167" s="32"/>
      <c r="E167" s="198"/>
      <c r="F167" s="506"/>
      <c r="I167" s="853"/>
    </row>
    <row r="168" spans="1:9" ht="9" customHeight="1">
      <c r="A168" s="15"/>
      <c r="B168" s="94"/>
      <c r="C168" s="122"/>
      <c r="D168" s="85"/>
      <c r="E168" s="198"/>
      <c r="F168" s="470"/>
    </row>
    <row r="169" spans="1:9" ht="13" customHeight="1">
      <c r="A169" s="23" t="s">
        <v>357</v>
      </c>
      <c r="B169" s="149" t="s">
        <v>358</v>
      </c>
      <c r="C169" s="148"/>
      <c r="D169" s="32"/>
      <c r="E169" s="198"/>
      <c r="F169" s="506"/>
      <c r="I169" s="853"/>
    </row>
    <row r="170" spans="1:9" ht="9" customHeight="1">
      <c r="A170" s="15"/>
      <c r="B170" s="94"/>
      <c r="C170" s="122"/>
      <c r="D170" s="85"/>
      <c r="E170" s="198"/>
      <c r="F170" s="470"/>
    </row>
    <row r="171" spans="1:9" ht="28.5" customHeight="1">
      <c r="A171" s="23"/>
      <c r="B171" s="98" t="s">
        <v>359</v>
      </c>
      <c r="C171" s="148"/>
      <c r="D171" s="32"/>
      <c r="E171" s="198"/>
      <c r="F171" s="506"/>
      <c r="I171" s="853"/>
    </row>
    <row r="172" spans="1:9" ht="9" customHeight="1">
      <c r="A172" s="15"/>
      <c r="B172" s="94"/>
      <c r="C172" s="122"/>
      <c r="D172" s="85"/>
      <c r="E172" s="198"/>
      <c r="F172" s="470"/>
    </row>
    <row r="173" spans="1:9" ht="54.75" customHeight="1">
      <c r="A173" s="23"/>
      <c r="B173" s="98" t="s">
        <v>360</v>
      </c>
      <c r="C173" s="148"/>
      <c r="D173" s="32"/>
      <c r="E173" s="198"/>
      <c r="F173" s="506"/>
      <c r="I173" s="853"/>
    </row>
    <row r="174" spans="1:9" ht="9" customHeight="1">
      <c r="A174" s="684"/>
      <c r="B174" s="708"/>
      <c r="C174" s="600"/>
      <c r="D174" s="85"/>
      <c r="E174" s="198"/>
      <c r="F174" s="506"/>
    </row>
    <row r="175" spans="1:9" ht="14.5">
      <c r="A175" s="39" t="s">
        <v>361</v>
      </c>
      <c r="B175" s="109" t="s">
        <v>362</v>
      </c>
      <c r="C175" s="148" t="s">
        <v>46</v>
      </c>
      <c r="D175" s="32">
        <v>120</v>
      </c>
      <c r="E175" s="219"/>
      <c r="F175" s="146"/>
      <c r="G175" s="636"/>
      <c r="I175" s="250"/>
    </row>
    <row r="176" spans="1:9" ht="9" customHeight="1">
      <c r="A176" s="684"/>
      <c r="B176" s="708"/>
      <c r="C176" s="600"/>
      <c r="D176" s="85"/>
      <c r="E176" s="198"/>
      <c r="F176" s="506"/>
    </row>
    <row r="177" spans="1:11" ht="26.25" customHeight="1">
      <c r="A177" s="39" t="s">
        <v>363</v>
      </c>
      <c r="B177" s="109" t="s">
        <v>1731</v>
      </c>
      <c r="C177" s="148" t="s">
        <v>46</v>
      </c>
      <c r="D177" s="32">
        <v>120</v>
      </c>
      <c r="E177" s="219"/>
      <c r="F177" s="146"/>
      <c r="I177" s="250"/>
    </row>
    <row r="178" spans="1:11" ht="9" customHeight="1">
      <c r="A178" s="684"/>
      <c r="B178" s="708"/>
      <c r="C178" s="600"/>
      <c r="D178" s="161"/>
      <c r="E178" s="198"/>
      <c r="F178" s="506"/>
      <c r="I178" s="250"/>
    </row>
    <row r="179" spans="1:11" ht="14.25" customHeight="1">
      <c r="A179" s="23" t="s">
        <v>365</v>
      </c>
      <c r="B179" s="107" t="s">
        <v>366</v>
      </c>
      <c r="C179" s="37"/>
      <c r="D179" s="161"/>
      <c r="E179" s="198"/>
      <c r="F179" s="470"/>
      <c r="I179" s="250"/>
    </row>
    <row r="180" spans="1:11" ht="9" customHeight="1">
      <c r="A180" s="15"/>
      <c r="B180" s="147"/>
      <c r="C180" s="122"/>
      <c r="D180" s="161"/>
      <c r="E180" s="198"/>
      <c r="F180" s="470"/>
      <c r="I180" s="250"/>
    </row>
    <row r="181" spans="1:11" s="165" customFormat="1" ht="25">
      <c r="A181" s="39" t="s">
        <v>367</v>
      </c>
      <c r="B181" s="92" t="s">
        <v>368</v>
      </c>
      <c r="C181" s="22" t="s">
        <v>83</v>
      </c>
      <c r="D181" s="32">
        <v>4</v>
      </c>
      <c r="E181" s="198"/>
      <c r="F181" s="146"/>
      <c r="I181" s="250"/>
    </row>
    <row r="182" spans="1:11" ht="9" customHeight="1">
      <c r="A182" s="15"/>
      <c r="B182" s="147"/>
      <c r="C182" s="122"/>
      <c r="D182" s="161"/>
      <c r="E182" s="198"/>
      <c r="F182" s="470"/>
      <c r="I182" s="250"/>
    </row>
    <row r="183" spans="1:11" ht="14.25" customHeight="1">
      <c r="A183" s="23"/>
      <c r="B183" s="107" t="s">
        <v>369</v>
      </c>
      <c r="C183" s="37"/>
      <c r="D183" s="161"/>
      <c r="E183" s="198"/>
      <c r="F183" s="470"/>
      <c r="I183" s="250"/>
    </row>
    <row r="184" spans="1:11" ht="9" customHeight="1">
      <c r="A184" s="15"/>
      <c r="B184" s="147"/>
      <c r="C184" s="122"/>
      <c r="D184" s="161"/>
      <c r="E184" s="198"/>
      <c r="F184" s="470"/>
      <c r="I184" s="250"/>
    </row>
    <row r="185" spans="1:11" ht="14.25" customHeight="1">
      <c r="A185" s="150" t="s">
        <v>370</v>
      </c>
      <c r="B185" s="709" t="s">
        <v>371</v>
      </c>
      <c r="C185" s="630" t="s">
        <v>83</v>
      </c>
      <c r="D185" s="32">
        <v>60</v>
      </c>
      <c r="E185" s="215"/>
      <c r="F185" s="146"/>
      <c r="G185" s="710"/>
      <c r="I185" s="250"/>
      <c r="J185" s="865"/>
      <c r="K185" s="865"/>
    </row>
    <row r="186" spans="1:11" ht="9" customHeight="1">
      <c r="A186" s="15"/>
      <c r="B186" s="147"/>
      <c r="C186" s="122"/>
      <c r="D186" s="161"/>
      <c r="E186" s="198"/>
      <c r="F186" s="470"/>
      <c r="I186" s="250"/>
    </row>
    <row r="187" spans="1:11" ht="13">
      <c r="A187" s="23" t="s">
        <v>372</v>
      </c>
      <c r="B187" s="149" t="s">
        <v>373</v>
      </c>
      <c r="C187" s="151"/>
      <c r="D187" s="32"/>
      <c r="E187" s="198"/>
      <c r="F187" s="506"/>
      <c r="I187" s="250"/>
    </row>
    <row r="188" spans="1:11" ht="9" customHeight="1">
      <c r="A188" s="684"/>
      <c r="B188" s="708"/>
      <c r="C188" s="600"/>
      <c r="D188" s="85"/>
      <c r="E188" s="198"/>
      <c r="F188" s="506"/>
      <c r="I188" s="250"/>
    </row>
    <row r="189" spans="1:11" ht="13">
      <c r="A189" s="152"/>
      <c r="B189" s="98" t="s">
        <v>374</v>
      </c>
      <c r="C189" s="151"/>
      <c r="D189" s="32"/>
      <c r="E189" s="198"/>
      <c r="F189" s="506"/>
      <c r="I189" s="250"/>
    </row>
    <row r="190" spans="1:11" ht="9" customHeight="1">
      <c r="A190" s="684"/>
      <c r="B190" s="708"/>
      <c r="C190" s="600"/>
      <c r="D190" s="85"/>
      <c r="E190" s="198"/>
      <c r="F190" s="506"/>
      <c r="I190" s="250"/>
    </row>
    <row r="191" spans="1:11" ht="14.25" customHeight="1">
      <c r="A191" s="150" t="s">
        <v>375</v>
      </c>
      <c r="B191" s="709" t="s">
        <v>376</v>
      </c>
      <c r="C191" s="630" t="s">
        <v>98</v>
      </c>
      <c r="D191" s="153">
        <v>478</v>
      </c>
      <c r="E191" s="215"/>
      <c r="F191" s="146"/>
      <c r="G191" s="710"/>
      <c r="H191" s="622"/>
      <c r="I191" s="250"/>
      <c r="J191" s="865"/>
      <c r="K191" s="865"/>
    </row>
    <row r="192" spans="1:11" ht="9" customHeight="1">
      <c r="A192" s="684"/>
      <c r="B192" s="708"/>
      <c r="C192" s="600"/>
      <c r="D192" s="153"/>
      <c r="E192" s="198"/>
      <c r="F192" s="506"/>
      <c r="I192" s="250"/>
    </row>
    <row r="193" spans="1:9" s="165" customFormat="1" ht="25">
      <c r="A193" s="39" t="s">
        <v>377</v>
      </c>
      <c r="B193" s="709" t="s">
        <v>378</v>
      </c>
      <c r="C193" s="630" t="s">
        <v>98</v>
      </c>
      <c r="D193" s="153">
        <v>478</v>
      </c>
      <c r="E193" s="198"/>
      <c r="F193" s="146"/>
      <c r="I193" s="250"/>
    </row>
    <row r="194" spans="1:9" ht="9" customHeight="1">
      <c r="A194" s="15"/>
      <c r="B194" s="94"/>
      <c r="C194" s="122"/>
      <c r="D194" s="85"/>
      <c r="E194" s="198"/>
      <c r="F194" s="470"/>
    </row>
    <row r="195" spans="1:9" ht="14.25" customHeight="1">
      <c r="A195" s="23"/>
      <c r="B195" s="107" t="s">
        <v>379</v>
      </c>
      <c r="C195" s="37"/>
      <c r="D195" s="38"/>
      <c r="E195" s="198"/>
      <c r="F195" s="470"/>
      <c r="I195" s="250"/>
    </row>
    <row r="196" spans="1:9" ht="9" customHeight="1">
      <c r="A196" s="15"/>
      <c r="B196" s="94"/>
      <c r="C196" s="122"/>
      <c r="D196" s="85"/>
      <c r="E196" s="198"/>
      <c r="F196" s="470"/>
    </row>
    <row r="197" spans="1:9" ht="26">
      <c r="A197" s="23" t="s">
        <v>380</v>
      </c>
      <c r="B197" s="93" t="s">
        <v>381</v>
      </c>
      <c r="C197" s="122"/>
      <c r="D197" s="85"/>
      <c r="E197" s="198"/>
      <c r="F197" s="470"/>
    </row>
    <row r="198" spans="1:9" ht="9" customHeight="1">
      <c r="A198" s="15"/>
      <c r="B198" s="94"/>
      <c r="C198" s="122"/>
      <c r="D198" s="85"/>
      <c r="E198" s="198"/>
      <c r="F198" s="470"/>
    </row>
    <row r="199" spans="1:9" s="165" customFormat="1">
      <c r="A199" s="39" t="s">
        <v>382</v>
      </c>
      <c r="B199" s="92" t="s">
        <v>383</v>
      </c>
      <c r="C199" s="22" t="s">
        <v>384</v>
      </c>
      <c r="D199" s="32">
        <v>478</v>
      </c>
      <c r="E199" s="198"/>
      <c r="F199" s="146"/>
      <c r="I199" s="250"/>
    </row>
    <row r="200" spans="1:9" ht="9" customHeight="1">
      <c r="A200" s="15"/>
      <c r="B200" s="94"/>
      <c r="C200" s="122"/>
      <c r="D200" s="85"/>
      <c r="E200" s="198"/>
      <c r="F200" s="470"/>
    </row>
    <row r="201" spans="1:9" ht="27" customHeight="1">
      <c r="A201" s="41" t="s">
        <v>385</v>
      </c>
      <c r="B201" s="106" t="s">
        <v>386</v>
      </c>
      <c r="C201" s="154"/>
      <c r="D201" s="155"/>
      <c r="E201" s="198"/>
      <c r="F201" s="644"/>
      <c r="I201" s="866"/>
    </row>
    <row r="202" spans="1:9" ht="9" customHeight="1">
      <c r="A202" s="15"/>
      <c r="B202" s="94"/>
      <c r="C202" s="122"/>
      <c r="D202" s="85"/>
      <c r="E202" s="198"/>
      <c r="F202" s="470"/>
    </row>
    <row r="203" spans="1:9" ht="27" customHeight="1">
      <c r="A203" s="39" t="s">
        <v>387</v>
      </c>
      <c r="B203" s="112" t="s">
        <v>388</v>
      </c>
      <c r="C203" s="44" t="s">
        <v>20</v>
      </c>
      <c r="D203" s="44" t="s">
        <v>28</v>
      </c>
      <c r="E203" s="219"/>
      <c r="F203" s="506"/>
      <c r="I203" s="852"/>
    </row>
    <row r="204" spans="1:9" ht="9" customHeight="1">
      <c r="A204" s="15"/>
      <c r="B204" s="94"/>
      <c r="C204" s="122"/>
      <c r="D204" s="85"/>
      <c r="E204" s="198"/>
      <c r="F204" s="470"/>
    </row>
    <row r="205" spans="1:9" ht="26.25" customHeight="1">
      <c r="A205" s="39" t="s">
        <v>389</v>
      </c>
      <c r="B205" s="112" t="s">
        <v>390</v>
      </c>
      <c r="C205" s="44"/>
      <c r="D205" s="44"/>
      <c r="E205" s="198"/>
      <c r="F205" s="506"/>
      <c r="I205" s="852"/>
    </row>
    <row r="206" spans="1:9" ht="9" customHeight="1">
      <c r="A206" s="15"/>
      <c r="B206" s="94"/>
      <c r="C206" s="122"/>
      <c r="D206" s="85"/>
      <c r="E206" s="198"/>
      <c r="F206" s="470"/>
    </row>
    <row r="207" spans="1:9">
      <c r="A207" s="150"/>
      <c r="B207" s="112" t="s">
        <v>30</v>
      </c>
      <c r="C207" s="44" t="s">
        <v>20</v>
      </c>
      <c r="D207" s="44" t="s">
        <v>28</v>
      </c>
      <c r="E207" s="198"/>
      <c r="F207" s="506"/>
      <c r="I207" s="852"/>
    </row>
    <row r="208" spans="1:9" ht="9" customHeight="1">
      <c r="A208" s="15"/>
      <c r="B208" s="94"/>
      <c r="C208" s="122"/>
      <c r="D208" s="85"/>
      <c r="E208" s="198"/>
      <c r="F208" s="470"/>
    </row>
    <row r="209" spans="1:9">
      <c r="A209" s="150"/>
      <c r="B209" s="112" t="s">
        <v>31</v>
      </c>
      <c r="C209" s="44" t="s">
        <v>20</v>
      </c>
      <c r="D209" s="44" t="s">
        <v>28</v>
      </c>
      <c r="E209" s="198"/>
      <c r="F209" s="506"/>
      <c r="I209" s="852"/>
    </row>
    <row r="210" spans="1:9" ht="9" customHeight="1">
      <c r="A210" s="15"/>
      <c r="B210" s="94"/>
      <c r="C210" s="122"/>
      <c r="D210" s="85"/>
      <c r="E210" s="198"/>
      <c r="F210" s="470"/>
    </row>
    <row r="211" spans="1:9" ht="15" customHeight="1">
      <c r="A211" s="41" t="s">
        <v>391</v>
      </c>
      <c r="B211" s="106" t="s">
        <v>101</v>
      </c>
      <c r="C211" s="42"/>
      <c r="D211" s="43"/>
      <c r="E211" s="198"/>
      <c r="F211" s="470"/>
      <c r="I211" s="867"/>
    </row>
    <row r="212" spans="1:9" ht="9" customHeight="1">
      <c r="A212" s="15"/>
      <c r="B212" s="94"/>
      <c r="C212" s="122"/>
      <c r="D212" s="85"/>
      <c r="E212" s="198"/>
      <c r="F212" s="470"/>
    </row>
    <row r="213" spans="1:9" ht="38.25" customHeight="1">
      <c r="A213" s="39" t="s">
        <v>392</v>
      </c>
      <c r="B213" s="112" t="s">
        <v>393</v>
      </c>
      <c r="C213" s="44" t="s">
        <v>15</v>
      </c>
      <c r="D213" s="32">
        <v>160</v>
      </c>
      <c r="E213" s="198"/>
      <c r="F213" s="146"/>
      <c r="I213" s="250"/>
    </row>
    <row r="214" spans="1:9" ht="8.15" customHeight="1">
      <c r="A214" s="15"/>
      <c r="B214" s="94"/>
      <c r="C214" s="122"/>
      <c r="D214" s="85"/>
      <c r="E214" s="198"/>
      <c r="F214" s="470"/>
      <c r="I214" s="250"/>
    </row>
    <row r="215" spans="1:9" ht="16" customHeight="1" thickBot="1">
      <c r="A215" s="962" t="s">
        <v>17</v>
      </c>
      <c r="B215" s="963"/>
      <c r="C215" s="963"/>
      <c r="D215" s="963"/>
      <c r="E215" s="196"/>
      <c r="F215" s="217"/>
    </row>
    <row r="216" spans="1:9" ht="104.25" customHeight="1">
      <c r="A216" s="39" t="s">
        <v>394</v>
      </c>
      <c r="B216" s="112" t="s">
        <v>395</v>
      </c>
      <c r="C216" s="44" t="s">
        <v>26</v>
      </c>
      <c r="D216" s="32">
        <v>8</v>
      </c>
      <c r="E216" s="198"/>
      <c r="F216" s="33"/>
      <c r="I216" s="250"/>
    </row>
    <row r="217" spans="1:9" ht="13">
      <c r="A217" s="15"/>
      <c r="B217" s="94"/>
      <c r="C217" s="122"/>
      <c r="D217" s="85"/>
      <c r="E217" s="198"/>
      <c r="F217" s="470"/>
    </row>
    <row r="218" spans="1:9" ht="39.75" customHeight="1">
      <c r="A218" s="39" t="s">
        <v>396</v>
      </c>
      <c r="B218" s="112" t="s">
        <v>1760</v>
      </c>
      <c r="C218" s="44" t="s">
        <v>20</v>
      </c>
      <c r="D218" s="44" t="s">
        <v>103</v>
      </c>
      <c r="E218" s="198"/>
      <c r="F218" s="506">
        <v>3000000</v>
      </c>
      <c r="I218" s="852"/>
    </row>
    <row r="219" spans="1:9">
      <c r="A219" s="133"/>
      <c r="B219" s="112"/>
      <c r="C219" s="44"/>
      <c r="D219" s="44"/>
      <c r="E219" s="198"/>
      <c r="F219" s="506"/>
      <c r="I219" s="852"/>
    </row>
    <row r="220" spans="1:9">
      <c r="A220" s="133"/>
      <c r="B220" s="112"/>
      <c r="C220" s="44"/>
      <c r="D220" s="44"/>
      <c r="E220" s="198"/>
      <c r="F220" s="506"/>
      <c r="I220" s="852"/>
    </row>
    <row r="221" spans="1:9">
      <c r="A221" s="133"/>
      <c r="B221" s="112"/>
      <c r="C221" s="44"/>
      <c r="D221" s="44"/>
      <c r="E221" s="198"/>
      <c r="F221" s="506"/>
      <c r="I221" s="852"/>
    </row>
    <row r="222" spans="1:9">
      <c r="A222" s="133"/>
      <c r="B222" s="112"/>
      <c r="C222" s="44"/>
      <c r="D222" s="44"/>
      <c r="E222" s="198"/>
      <c r="F222" s="506"/>
      <c r="I222" s="852"/>
    </row>
    <row r="223" spans="1:9">
      <c r="A223" s="133"/>
      <c r="B223" s="112"/>
      <c r="C223" s="44"/>
      <c r="D223" s="44"/>
      <c r="E223" s="198"/>
      <c r="F223" s="506"/>
      <c r="I223" s="852"/>
    </row>
    <row r="224" spans="1:9">
      <c r="A224" s="133"/>
      <c r="B224" s="112"/>
      <c r="C224" s="44"/>
      <c r="D224" s="44"/>
      <c r="E224" s="198"/>
      <c r="F224" s="506"/>
      <c r="I224" s="852"/>
    </row>
    <row r="225" spans="1:9">
      <c r="A225" s="133"/>
      <c r="B225" s="112"/>
      <c r="C225" s="44"/>
      <c r="D225" s="44"/>
      <c r="E225" s="198"/>
      <c r="F225" s="506"/>
      <c r="I225" s="852"/>
    </row>
    <row r="226" spans="1:9" ht="13">
      <c r="A226" s="15"/>
      <c r="B226" s="94"/>
      <c r="C226" s="122"/>
      <c r="D226" s="85"/>
      <c r="E226" s="198"/>
      <c r="F226" s="470"/>
    </row>
    <row r="227" spans="1:9" ht="18.75" customHeight="1" thickBot="1">
      <c r="A227" s="962" t="s">
        <v>17</v>
      </c>
      <c r="B227" s="963"/>
      <c r="C227" s="963"/>
      <c r="D227" s="963"/>
      <c r="E227" s="196"/>
      <c r="F227" s="217"/>
      <c r="I227" s="116"/>
    </row>
    <row r="231" spans="1:9" ht="17.25" customHeight="1">
      <c r="F231" s="638"/>
    </row>
    <row r="232" spans="1:9" ht="13">
      <c r="F232" s="638"/>
    </row>
    <row r="233" spans="1:9" ht="13">
      <c r="F233" s="638"/>
    </row>
    <row r="234" spans="1:9" ht="13">
      <c r="F234" s="638"/>
    </row>
    <row r="235" spans="1:9" ht="13">
      <c r="F235" s="638"/>
    </row>
    <row r="236" spans="1:9" ht="13">
      <c r="F236" s="638"/>
    </row>
    <row r="237" spans="1:9" ht="13">
      <c r="F237" s="638"/>
    </row>
    <row r="238" spans="1:9" ht="13">
      <c r="F238" s="638"/>
    </row>
  </sheetData>
  <mergeCells count="10">
    <mergeCell ref="A117:D117"/>
    <mergeCell ref="A164:D164"/>
    <mergeCell ref="A215:D215"/>
    <mergeCell ref="A227:D227"/>
    <mergeCell ref="B1:F1"/>
    <mergeCell ref="B3:F3"/>
    <mergeCell ref="B5:D5"/>
    <mergeCell ref="B7:F7"/>
    <mergeCell ref="A36:D36"/>
    <mergeCell ref="A88:D88"/>
  </mergeCells>
  <printOptions horizontalCentered="1"/>
  <pageMargins left="0.7" right="0.5" top="0.75" bottom="0.7" header="0.3" footer="0.3"/>
  <pageSetup paperSize="9" scale="80" fitToHeight="0" orientation="portrait" r:id="rId1"/>
  <headerFooter>
    <oddFooter>&amp;C&amp;P of &amp;N&amp;RBill No. 3.2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C7B8-E9EB-4B3B-A5CA-D5A57412B738}">
  <sheetPr codeName="Sheet11">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228</v>
      </c>
      <c r="C6" s="946"/>
      <c r="D6" s="51"/>
      <c r="E6" s="10"/>
      <c r="F6" s="52"/>
    </row>
    <row r="7" spans="1:6">
      <c r="A7" s="49"/>
      <c r="B7" s="12"/>
      <c r="C7" s="9"/>
      <c r="D7" s="51"/>
      <c r="E7" s="10"/>
      <c r="F7" s="52"/>
    </row>
    <row r="8" spans="1:6" ht="13">
      <c r="A8" s="49"/>
      <c r="B8" s="946" t="s">
        <v>397</v>
      </c>
      <c r="C8" s="946"/>
      <c r="D8" s="947"/>
      <c r="E8" s="53"/>
      <c r="F8" s="53"/>
    </row>
    <row r="9" spans="1:6" ht="13.5" thickBot="1">
      <c r="A9" s="54"/>
      <c r="B9" s="55"/>
      <c r="C9" s="56"/>
      <c r="D9" s="57"/>
    </row>
    <row r="10" spans="1:6" ht="15" customHeight="1">
      <c r="A10" s="58"/>
      <c r="B10" s="59"/>
      <c r="C10" s="60"/>
      <c r="D10" s="61" t="s">
        <v>104</v>
      </c>
    </row>
    <row r="11" spans="1:6" ht="15" customHeight="1"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5"/>
    </row>
    <row r="18" spans="1:4" ht="15" customHeight="1">
      <c r="A18" s="58"/>
      <c r="B18" s="544"/>
      <c r="C18" s="545"/>
      <c r="D18" s="66"/>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6"/>
    </row>
    <row r="23" spans="1:4" ht="20.25" customHeight="1">
      <c r="A23" s="58"/>
      <c r="B23" s="544" t="s">
        <v>179</v>
      </c>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1195</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8" orientation="portrait" r:id="rId1"/>
  <headerFooter alignWithMargins="0">
    <oddHeader>&amp;C&amp;"Arial,Bold"&amp;12BILL No. 3.2 COLLECTION SHEET</oddHeader>
    <oddFooter>&amp;C&amp;"Arial,Regular"Page &amp;P of &amp;N&amp;R&amp;"Arial,Regular"Collection Sheet - Bill No. 3.2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56A4-885B-4096-8500-21DEEBD77736}">
  <sheetPr codeName="Sheet12"/>
  <dimension ref="A1:K156"/>
  <sheetViews>
    <sheetView view="pageBreakPreview" zoomScaleNormal="115" zoomScaleSheetLayoutView="100"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6" width="12.7265625" style="165"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row>
    <row r="2" spans="1:9" ht="13">
      <c r="A2" s="115"/>
      <c r="B2" s="1"/>
      <c r="C2" s="2"/>
      <c r="D2" s="3"/>
      <c r="E2" s="3"/>
      <c r="F2" s="4"/>
      <c r="I2" s="3"/>
    </row>
    <row r="3" spans="1:9" ht="13">
      <c r="A3" s="115"/>
      <c r="B3" s="946" t="s">
        <v>1843</v>
      </c>
      <c r="C3" s="946"/>
      <c r="D3" s="946"/>
      <c r="E3" s="946"/>
      <c r="F3" s="947"/>
    </row>
    <row r="4" spans="1:9" ht="13">
      <c r="A4" s="115"/>
      <c r="B4" s="5"/>
      <c r="C4" s="6"/>
      <c r="D4" s="6"/>
      <c r="E4" s="6"/>
      <c r="F4" s="8"/>
      <c r="I4" s="6"/>
    </row>
    <row r="5" spans="1:9" ht="13">
      <c r="A5" s="115"/>
      <c r="B5" s="946" t="s">
        <v>228</v>
      </c>
      <c r="C5" s="946"/>
      <c r="D5" s="946"/>
      <c r="E5" s="10"/>
      <c r="F5" s="11"/>
    </row>
    <row r="6" spans="1:9">
      <c r="A6" s="115"/>
      <c r="B6" s="12"/>
      <c r="C6" s="9"/>
      <c r="D6" s="10"/>
      <c r="E6" s="10"/>
      <c r="F6" s="11"/>
      <c r="I6" s="10"/>
    </row>
    <row r="7" spans="1:9" ht="14.15" customHeight="1">
      <c r="A7" s="115"/>
      <c r="B7" s="946" t="s">
        <v>398</v>
      </c>
      <c r="C7" s="946"/>
      <c r="D7" s="946"/>
      <c r="E7" s="946"/>
      <c r="F7" s="947"/>
    </row>
    <row r="8" spans="1:9" ht="13" thickBot="1">
      <c r="A8" s="115"/>
      <c r="F8" s="447"/>
    </row>
    <row r="9" spans="1:9" s="487" customFormat="1" ht="27.75" customHeight="1">
      <c r="A9" s="13" t="s">
        <v>1</v>
      </c>
      <c r="B9" s="117" t="s">
        <v>2</v>
      </c>
      <c r="C9" s="86" t="s">
        <v>3</v>
      </c>
      <c r="D9" s="82" t="s">
        <v>4</v>
      </c>
      <c r="E9" s="186" t="s">
        <v>5</v>
      </c>
      <c r="F9" s="188" t="s">
        <v>6</v>
      </c>
      <c r="I9" s="610"/>
    </row>
    <row r="10" spans="1:9" ht="6" customHeight="1">
      <c r="A10" s="16"/>
      <c r="B10" s="599"/>
      <c r="C10" s="471"/>
      <c r="D10" s="471"/>
      <c r="E10" s="471"/>
      <c r="F10" s="470"/>
    </row>
    <row r="11" spans="1:9" ht="13">
      <c r="A11" s="16"/>
      <c r="B11" s="288" t="s">
        <v>1374</v>
      </c>
      <c r="C11" s="471"/>
      <c r="D11" s="85"/>
      <c r="E11" s="471"/>
      <c r="F11" s="470"/>
    </row>
    <row r="12" spans="1:9" ht="9" customHeight="1">
      <c r="A12" s="16"/>
      <c r="B12" s="599"/>
      <c r="C12" s="471"/>
      <c r="D12" s="471"/>
      <c r="E12" s="471"/>
      <c r="F12" s="470"/>
    </row>
    <row r="13" spans="1:9" ht="26.15" customHeight="1">
      <c r="A13" s="141" t="s">
        <v>1253</v>
      </c>
      <c r="B13" s="120" t="s">
        <v>1744</v>
      </c>
      <c r="C13" s="471"/>
      <c r="D13" s="471"/>
      <c r="E13" s="471"/>
      <c r="F13" s="470"/>
    </row>
    <row r="14" spans="1:9" ht="9" customHeight="1">
      <c r="A14" s="141"/>
      <c r="B14" s="599"/>
      <c r="C14" s="471"/>
      <c r="D14" s="471"/>
      <c r="E14" s="471"/>
      <c r="F14" s="470"/>
    </row>
    <row r="15" spans="1:9" ht="66" customHeight="1">
      <c r="A15" s="141" t="s">
        <v>1254</v>
      </c>
      <c r="B15" s="120" t="s">
        <v>399</v>
      </c>
      <c r="C15" s="471"/>
      <c r="D15" s="471"/>
      <c r="E15" s="471"/>
      <c r="F15" s="470"/>
    </row>
    <row r="16" spans="1:9" ht="9" customHeight="1">
      <c r="A16" s="141"/>
      <c r="B16" s="599"/>
      <c r="C16" s="471"/>
      <c r="D16" s="471"/>
      <c r="E16" s="471"/>
      <c r="F16" s="470"/>
    </row>
    <row r="17" spans="1:9" ht="91">
      <c r="A17" s="141" t="s">
        <v>1256</v>
      </c>
      <c r="B17" s="120" t="s">
        <v>192</v>
      </c>
      <c r="C17" s="471"/>
      <c r="D17" s="471"/>
      <c r="E17" s="471"/>
      <c r="F17" s="470"/>
    </row>
    <row r="18" spans="1:9" ht="9" customHeight="1">
      <c r="A18" s="141"/>
      <c r="B18" s="599"/>
      <c r="C18" s="471"/>
      <c r="D18" s="471"/>
      <c r="E18" s="471"/>
      <c r="F18" s="470"/>
    </row>
    <row r="19" spans="1:9" ht="40" customHeight="1">
      <c r="A19" s="141" t="s">
        <v>1638</v>
      </c>
      <c r="B19" s="120" t="s">
        <v>193</v>
      </c>
      <c r="C19" s="471"/>
      <c r="D19" s="471"/>
      <c r="E19" s="471"/>
      <c r="F19" s="470"/>
    </row>
    <row r="20" spans="1:9" ht="9" customHeight="1">
      <c r="A20" s="527"/>
      <c r="B20" s="90"/>
      <c r="C20" s="22"/>
      <c r="D20" s="471"/>
      <c r="E20" s="471"/>
      <c r="F20" s="470"/>
    </row>
    <row r="21" spans="1:9" ht="52" customHeight="1">
      <c r="A21" s="141" t="s">
        <v>1637</v>
      </c>
      <c r="B21" s="120" t="s">
        <v>194</v>
      </c>
      <c r="C21" s="471"/>
      <c r="D21" s="471"/>
      <c r="E21" s="471"/>
      <c r="F21" s="470"/>
    </row>
    <row r="22" spans="1:9" ht="9" customHeight="1">
      <c r="A22" s="15"/>
      <c r="B22" s="90"/>
      <c r="C22" s="22"/>
      <c r="D22" s="471"/>
      <c r="E22" s="471"/>
      <c r="F22" s="470"/>
    </row>
    <row r="23" spans="1:9" ht="13">
      <c r="A23" s="17" t="s">
        <v>10</v>
      </c>
      <c r="B23" s="93" t="s">
        <v>11</v>
      </c>
      <c r="C23" s="471"/>
      <c r="D23" s="471"/>
      <c r="E23" s="471"/>
      <c r="F23" s="470"/>
    </row>
    <row r="24" spans="1:9" ht="9" customHeight="1">
      <c r="A24" s="15"/>
      <c r="B24" s="90"/>
      <c r="C24" s="22"/>
      <c r="D24" s="471"/>
      <c r="E24" s="471"/>
      <c r="F24" s="470"/>
    </row>
    <row r="25" spans="1:9" ht="14.25" customHeight="1">
      <c r="A25" s="15"/>
      <c r="B25" s="90" t="s">
        <v>12</v>
      </c>
      <c r="C25" s="22"/>
      <c r="D25" s="471"/>
      <c r="E25" s="471"/>
      <c r="F25" s="470"/>
    </row>
    <row r="26" spans="1:9" ht="9" customHeight="1">
      <c r="A26" s="15"/>
      <c r="B26" s="90"/>
      <c r="C26" s="22"/>
      <c r="D26" s="471"/>
      <c r="E26" s="471"/>
      <c r="F26" s="470"/>
    </row>
    <row r="27" spans="1:9" ht="13">
      <c r="A27" s="15"/>
      <c r="B27" s="94" t="s">
        <v>13</v>
      </c>
      <c r="C27" s="22"/>
      <c r="D27" s="471"/>
      <c r="E27" s="471"/>
      <c r="F27" s="470"/>
    </row>
    <row r="28" spans="1:9" ht="9" customHeight="1">
      <c r="A28" s="15"/>
      <c r="B28" s="90"/>
      <c r="C28" s="22"/>
      <c r="D28" s="471"/>
      <c r="E28" s="471"/>
      <c r="F28" s="470"/>
    </row>
    <row r="29" spans="1:9" ht="40.5" customHeight="1">
      <c r="A29" s="15"/>
      <c r="B29" s="100" t="s">
        <v>195</v>
      </c>
      <c r="C29" s="22"/>
      <c r="D29" s="471"/>
      <c r="E29" s="471"/>
      <c r="F29" s="470"/>
    </row>
    <row r="30" spans="1:9" ht="9" customHeight="1">
      <c r="A30" s="15"/>
      <c r="B30" s="90"/>
      <c r="C30" s="22"/>
      <c r="D30" s="471"/>
      <c r="E30" s="471"/>
      <c r="F30" s="470"/>
    </row>
    <row r="31" spans="1:9">
      <c r="A31" s="15" t="s">
        <v>400</v>
      </c>
      <c r="B31" s="89" t="s">
        <v>1826</v>
      </c>
      <c r="C31" s="22" t="s">
        <v>15</v>
      </c>
      <c r="D31" s="32">
        <v>5000</v>
      </c>
      <c r="E31" s="471"/>
      <c r="F31" s="506"/>
      <c r="I31" s="730"/>
    </row>
    <row r="32" spans="1:9" ht="9" customHeight="1">
      <c r="A32" s="15"/>
      <c r="B32" s="90"/>
      <c r="C32" s="22"/>
      <c r="D32" s="471"/>
      <c r="E32" s="471"/>
      <c r="F32" s="470"/>
    </row>
    <row r="33" spans="1:9" ht="13">
      <c r="A33" s="15"/>
      <c r="B33" s="94" t="s">
        <v>18</v>
      </c>
      <c r="C33" s="22"/>
      <c r="D33" s="471"/>
      <c r="E33" s="471"/>
      <c r="F33" s="470"/>
    </row>
    <row r="34" spans="1:9" ht="9" customHeight="1">
      <c r="A34" s="15"/>
      <c r="B34" s="90"/>
      <c r="C34" s="22"/>
      <c r="D34" s="471"/>
      <c r="E34" s="471"/>
      <c r="F34" s="470"/>
    </row>
    <row r="35" spans="1:9" s="165" customFormat="1" ht="40.5" customHeight="1">
      <c r="A35" s="21" t="s">
        <v>401</v>
      </c>
      <c r="B35" s="92" t="s">
        <v>22</v>
      </c>
      <c r="C35" s="22" t="s">
        <v>20</v>
      </c>
      <c r="D35" s="85" t="s">
        <v>21</v>
      </c>
      <c r="E35" s="198"/>
      <c r="F35" s="506"/>
    </row>
    <row r="36" spans="1:9" ht="9" customHeight="1">
      <c r="A36" s="15"/>
      <c r="B36" s="90"/>
      <c r="C36" s="22"/>
      <c r="D36" s="471"/>
      <c r="E36" s="471"/>
      <c r="F36" s="470"/>
    </row>
    <row r="37" spans="1:9" ht="13">
      <c r="A37" s="17" t="s">
        <v>34</v>
      </c>
      <c r="B37" s="93" t="s">
        <v>35</v>
      </c>
      <c r="C37" s="22"/>
      <c r="D37" s="471"/>
      <c r="E37" s="198"/>
      <c r="F37" s="506"/>
      <c r="I37" s="165"/>
    </row>
    <row r="38" spans="1:9" ht="9" customHeight="1">
      <c r="A38" s="15"/>
      <c r="B38" s="90"/>
      <c r="C38" s="22"/>
      <c r="D38" s="471"/>
      <c r="E38" s="471"/>
      <c r="F38" s="470"/>
    </row>
    <row r="39" spans="1:9" ht="27" customHeight="1">
      <c r="A39" s="17"/>
      <c r="B39" s="95" t="s">
        <v>36</v>
      </c>
      <c r="C39" s="22"/>
      <c r="D39" s="471"/>
      <c r="E39" s="198"/>
      <c r="F39" s="506"/>
      <c r="I39" s="165"/>
    </row>
    <row r="40" spans="1:9" ht="9" customHeight="1">
      <c r="A40" s="15"/>
      <c r="B40" s="90"/>
      <c r="C40" s="22"/>
      <c r="D40" s="471"/>
      <c r="E40" s="471"/>
      <c r="F40" s="470"/>
    </row>
    <row r="41" spans="1:9" s="165" customFormat="1" ht="39" customHeight="1">
      <c r="A41" s="21" t="s">
        <v>402</v>
      </c>
      <c r="B41" s="92" t="s">
        <v>196</v>
      </c>
      <c r="C41" s="22" t="s">
        <v>46</v>
      </c>
      <c r="D41" s="32">
        <v>60</v>
      </c>
      <c r="E41" s="198"/>
      <c r="F41" s="506"/>
      <c r="I41" s="838"/>
    </row>
    <row r="42" spans="1:9" ht="9" customHeight="1">
      <c r="A42" s="15"/>
      <c r="B42" s="90"/>
      <c r="C42" s="22"/>
      <c r="D42" s="471"/>
      <c r="E42" s="471"/>
      <c r="F42" s="470"/>
    </row>
    <row r="43" spans="1:9" ht="13">
      <c r="A43" s="124" t="s">
        <v>48</v>
      </c>
      <c r="B43" s="125" t="s">
        <v>49</v>
      </c>
      <c r="C43" s="686"/>
      <c r="D43" s="686"/>
      <c r="E43" s="686"/>
      <c r="F43" s="712"/>
    </row>
    <row r="44" spans="1:9" ht="9" customHeight="1">
      <c r="A44" s="15"/>
      <c r="B44" s="90"/>
      <c r="C44" s="22"/>
      <c r="D44" s="471"/>
      <c r="E44" s="471"/>
      <c r="F44" s="470"/>
    </row>
    <row r="45" spans="1:9" ht="26">
      <c r="A45" s="23" t="s">
        <v>197</v>
      </c>
      <c r="B45" s="97" t="s">
        <v>198</v>
      </c>
      <c r="C45" s="471"/>
      <c r="D45" s="471"/>
      <c r="E45" s="471"/>
      <c r="F45" s="470"/>
    </row>
    <row r="46" spans="1:9" ht="15" customHeight="1">
      <c r="A46" s="17"/>
      <c r="B46" s="126" t="s">
        <v>50</v>
      </c>
      <c r="C46" s="471"/>
      <c r="D46" s="471"/>
      <c r="E46" s="471"/>
      <c r="F46" s="470"/>
      <c r="H46" s="839"/>
    </row>
    <row r="47" spans="1:9" ht="9" customHeight="1">
      <c r="A47" s="15"/>
      <c r="B47" s="90"/>
      <c r="C47" s="22"/>
      <c r="D47" s="471"/>
      <c r="E47" s="471"/>
      <c r="F47" s="470"/>
    </row>
    <row r="48" spans="1:9" ht="16.5" customHeight="1">
      <c r="A48" s="17"/>
      <c r="B48" s="90" t="s">
        <v>199</v>
      </c>
      <c r="C48" s="471"/>
      <c r="D48" s="471"/>
      <c r="E48" s="471"/>
      <c r="F48" s="470"/>
      <c r="H48" s="487"/>
    </row>
    <row r="49" spans="1:9" ht="9" customHeight="1">
      <c r="A49" s="15"/>
      <c r="B49" s="90"/>
      <c r="C49" s="22"/>
      <c r="D49" s="471"/>
      <c r="E49" s="471"/>
      <c r="F49" s="470"/>
    </row>
    <row r="50" spans="1:9" ht="27" customHeight="1">
      <c r="A50" s="17"/>
      <c r="B50" s="92" t="s">
        <v>1067</v>
      </c>
      <c r="C50" s="471"/>
      <c r="D50" s="471"/>
      <c r="E50" s="471"/>
      <c r="F50" s="470"/>
      <c r="H50" s="487"/>
    </row>
    <row r="51" spans="1:9" ht="9" customHeight="1">
      <c r="A51" s="15"/>
      <c r="B51" s="90"/>
      <c r="C51" s="22"/>
      <c r="D51" s="471"/>
      <c r="E51" s="471"/>
      <c r="F51" s="470"/>
    </row>
    <row r="52" spans="1:9" ht="16" customHeight="1" thickBot="1">
      <c r="A52" s="962" t="s">
        <v>17</v>
      </c>
      <c r="B52" s="963"/>
      <c r="C52" s="963"/>
      <c r="D52" s="963"/>
      <c r="E52" s="18"/>
      <c r="F52" s="127"/>
    </row>
    <row r="53" spans="1:9" ht="13">
      <c r="A53" s="23" t="s">
        <v>200</v>
      </c>
      <c r="B53" s="97" t="s">
        <v>201</v>
      </c>
      <c r="C53" s="471"/>
      <c r="D53" s="471"/>
      <c r="E53" s="471"/>
      <c r="F53" s="470"/>
    </row>
    <row r="54" spans="1:9" ht="9" customHeight="1">
      <c r="A54" s="15"/>
      <c r="B54" s="90"/>
      <c r="C54" s="22"/>
      <c r="D54" s="471"/>
      <c r="E54" s="471"/>
      <c r="F54" s="470"/>
    </row>
    <row r="55" spans="1:9" ht="15.75" customHeight="1">
      <c r="A55" s="15" t="s">
        <v>403</v>
      </c>
      <c r="B55" s="89" t="s">
        <v>202</v>
      </c>
      <c r="C55" s="22" t="s">
        <v>15</v>
      </c>
      <c r="D55" s="32">
        <v>5000</v>
      </c>
      <c r="E55" s="198"/>
      <c r="F55" s="506"/>
      <c r="H55" s="840"/>
      <c r="I55" s="841"/>
    </row>
    <row r="56" spans="1:9" ht="15" customHeight="1">
      <c r="A56" s="128"/>
      <c r="B56" s="126" t="s">
        <v>203</v>
      </c>
      <c r="C56" s="156"/>
      <c r="D56" s="129"/>
      <c r="E56" s="198"/>
      <c r="F56" s="470"/>
      <c r="H56" s="487"/>
      <c r="I56" s="842"/>
    </row>
    <row r="57" spans="1:9" s="165" customFormat="1" ht="9" customHeight="1">
      <c r="A57" s="21"/>
      <c r="B57" s="91"/>
      <c r="C57" s="22"/>
      <c r="D57" s="471"/>
      <c r="E57" s="471"/>
      <c r="F57" s="470"/>
    </row>
    <row r="58" spans="1:9" ht="80.150000000000006" customHeight="1">
      <c r="A58" s="128"/>
      <c r="B58" s="100" t="s">
        <v>204</v>
      </c>
      <c r="C58" s="156"/>
      <c r="D58" s="198"/>
      <c r="E58" s="198"/>
      <c r="F58" s="470"/>
      <c r="H58" s="487"/>
      <c r="I58" s="843"/>
    </row>
    <row r="59" spans="1:9" s="165" customFormat="1" ht="9" customHeight="1">
      <c r="A59" s="21"/>
      <c r="B59" s="91"/>
      <c r="C59" s="22"/>
      <c r="D59" s="471"/>
      <c r="E59" s="471"/>
      <c r="F59" s="470"/>
    </row>
    <row r="60" spans="1:9" ht="25">
      <c r="A60" s="15" t="s">
        <v>404</v>
      </c>
      <c r="B60" s="89" t="s">
        <v>656</v>
      </c>
      <c r="C60" s="22" t="s">
        <v>15</v>
      </c>
      <c r="D60" s="32">
        <v>3750</v>
      </c>
      <c r="E60" s="198"/>
      <c r="F60" s="506"/>
      <c r="G60" s="689"/>
      <c r="H60" s="487"/>
      <c r="I60" s="843"/>
    </row>
    <row r="61" spans="1:9" s="165" customFormat="1" ht="9" customHeight="1">
      <c r="A61" s="21"/>
      <c r="B61" s="91"/>
      <c r="C61" s="22"/>
      <c r="D61" s="471"/>
      <c r="E61" s="471"/>
      <c r="F61" s="470"/>
    </row>
    <row r="62" spans="1:9" ht="15" customHeight="1">
      <c r="A62" s="15" t="s">
        <v>405</v>
      </c>
      <c r="B62" s="89" t="s">
        <v>56</v>
      </c>
      <c r="C62" s="22" t="s">
        <v>15</v>
      </c>
      <c r="D62" s="32">
        <v>1250</v>
      </c>
      <c r="E62" s="198"/>
      <c r="F62" s="506"/>
      <c r="G62" s="689"/>
      <c r="H62" s="487"/>
      <c r="I62" s="843"/>
    </row>
    <row r="63" spans="1:9" s="165" customFormat="1" ht="9" customHeight="1">
      <c r="A63" s="21"/>
      <c r="B63" s="91"/>
      <c r="C63" s="22"/>
      <c r="D63" s="471"/>
      <c r="E63" s="471"/>
      <c r="F63" s="470"/>
    </row>
    <row r="64" spans="1:9" ht="15.75" customHeight="1">
      <c r="A64" s="15"/>
      <c r="B64" s="93" t="s">
        <v>205</v>
      </c>
      <c r="C64" s="156"/>
      <c r="D64" s="129"/>
      <c r="E64" s="198"/>
      <c r="F64" s="470"/>
      <c r="G64" s="689"/>
      <c r="H64" s="487"/>
      <c r="I64" s="842"/>
    </row>
    <row r="65" spans="1:9" s="165" customFormat="1" ht="9" customHeight="1">
      <c r="A65" s="21"/>
      <c r="B65" s="91"/>
      <c r="C65" s="22"/>
      <c r="D65" s="471"/>
      <c r="E65" s="471"/>
      <c r="F65" s="470"/>
    </row>
    <row r="66" spans="1:9" ht="27.75" customHeight="1">
      <c r="A66" s="15"/>
      <c r="B66" s="100" t="s">
        <v>206</v>
      </c>
      <c r="C66" s="156"/>
      <c r="D66" s="129"/>
      <c r="E66" s="198"/>
      <c r="F66" s="470"/>
      <c r="G66" s="689"/>
      <c r="H66" s="487"/>
      <c r="I66" s="842"/>
    </row>
    <row r="67" spans="1:9" s="165" customFormat="1" ht="9" customHeight="1">
      <c r="A67" s="21"/>
      <c r="B67" s="91"/>
      <c r="C67" s="22"/>
      <c r="D67" s="471"/>
      <c r="E67" s="471"/>
      <c r="F67" s="470"/>
    </row>
    <row r="68" spans="1:9" ht="16.5" customHeight="1">
      <c r="A68" s="15" t="s">
        <v>406</v>
      </c>
      <c r="B68" s="89" t="s">
        <v>207</v>
      </c>
      <c r="C68" s="22" t="s">
        <v>26</v>
      </c>
      <c r="D68" s="32">
        <v>10</v>
      </c>
      <c r="E68" s="198"/>
      <c r="F68" s="506"/>
      <c r="G68" s="689"/>
      <c r="H68" s="844"/>
      <c r="I68" s="843"/>
    </row>
    <row r="69" spans="1:9" s="165" customFormat="1" ht="9" customHeight="1">
      <c r="A69" s="21"/>
      <c r="B69" s="91"/>
      <c r="C69" s="22"/>
      <c r="D69" s="471"/>
      <c r="E69" s="471"/>
      <c r="F69" s="470"/>
    </row>
    <row r="70" spans="1:9" ht="14.25" customHeight="1">
      <c r="A70" s="15" t="s">
        <v>407</v>
      </c>
      <c r="B70" s="89" t="s">
        <v>208</v>
      </c>
      <c r="C70" s="22" t="s">
        <v>26</v>
      </c>
      <c r="D70" s="32">
        <v>90</v>
      </c>
      <c r="E70" s="198"/>
      <c r="F70" s="506"/>
      <c r="G70" s="689"/>
      <c r="H70" s="844"/>
      <c r="I70" s="843"/>
    </row>
    <row r="71" spans="1:9" s="165" customFormat="1" ht="9" customHeight="1">
      <c r="A71" s="21"/>
      <c r="B71" s="91"/>
      <c r="C71" s="22"/>
      <c r="D71" s="471"/>
      <c r="E71" s="471"/>
      <c r="F71" s="470"/>
    </row>
    <row r="72" spans="1:9" ht="28.5" customHeight="1">
      <c r="A72" s="15"/>
      <c r="B72" s="100" t="s">
        <v>209</v>
      </c>
      <c r="C72" s="22"/>
      <c r="D72" s="34"/>
      <c r="E72" s="198"/>
      <c r="F72" s="470"/>
      <c r="H72" s="487"/>
      <c r="I72" s="843"/>
    </row>
    <row r="73" spans="1:9" s="165" customFormat="1" ht="9" customHeight="1">
      <c r="A73" s="21"/>
      <c r="B73" s="91"/>
      <c r="C73" s="22"/>
      <c r="D73" s="471"/>
      <c r="E73" s="471"/>
      <c r="F73" s="470"/>
    </row>
    <row r="74" spans="1:9" ht="15" customHeight="1">
      <c r="A74" s="15" t="s">
        <v>408</v>
      </c>
      <c r="B74" s="89" t="s">
        <v>207</v>
      </c>
      <c r="C74" s="22" t="s">
        <v>26</v>
      </c>
      <c r="D74" s="32">
        <v>10</v>
      </c>
      <c r="E74" s="198"/>
      <c r="F74" s="506"/>
      <c r="H74" s="487"/>
      <c r="I74" s="843"/>
    </row>
    <row r="75" spans="1:9" s="165" customFormat="1" ht="9" customHeight="1">
      <c r="A75" s="21"/>
      <c r="B75" s="91"/>
      <c r="C75" s="22"/>
      <c r="D75" s="471"/>
      <c r="E75" s="471"/>
      <c r="F75" s="470"/>
    </row>
    <row r="76" spans="1:9" ht="13.5" customHeight="1">
      <c r="A76" s="15" t="s">
        <v>409</v>
      </c>
      <c r="B76" s="89" t="s">
        <v>208</v>
      </c>
      <c r="C76" s="22" t="s">
        <v>26</v>
      </c>
      <c r="D76" s="32">
        <v>90</v>
      </c>
      <c r="E76" s="198"/>
      <c r="F76" s="506"/>
      <c r="H76" s="487"/>
      <c r="I76" s="843"/>
    </row>
    <row r="77" spans="1:9" s="165" customFormat="1" ht="9" customHeight="1">
      <c r="A77" s="21"/>
      <c r="B77" s="91"/>
      <c r="C77" s="22"/>
      <c r="D77" s="471"/>
      <c r="E77" s="471"/>
      <c r="F77" s="470"/>
    </row>
    <row r="78" spans="1:9" ht="15.75" customHeight="1">
      <c r="A78" s="17" t="s">
        <v>58</v>
      </c>
      <c r="B78" s="93" t="s">
        <v>59</v>
      </c>
      <c r="C78" s="22"/>
      <c r="D78" s="198"/>
      <c r="E78" s="471"/>
      <c r="F78" s="470"/>
      <c r="I78" s="843"/>
    </row>
    <row r="79" spans="1:9" s="165" customFormat="1" ht="9" customHeight="1">
      <c r="A79" s="21"/>
      <c r="B79" s="91"/>
      <c r="C79" s="22"/>
      <c r="D79" s="471"/>
      <c r="E79" s="471"/>
      <c r="F79" s="470"/>
    </row>
    <row r="80" spans="1:9" ht="14.25" customHeight="1">
      <c r="A80" s="17" t="s">
        <v>210</v>
      </c>
      <c r="B80" s="97" t="s">
        <v>211</v>
      </c>
      <c r="C80" s="156"/>
      <c r="D80" s="129"/>
      <c r="E80" s="471"/>
      <c r="F80" s="470"/>
      <c r="I80" s="842"/>
    </row>
    <row r="81" spans="1:9" s="165" customFormat="1" ht="9" customHeight="1">
      <c r="A81" s="21"/>
      <c r="B81" s="91"/>
      <c r="C81" s="22"/>
      <c r="D81" s="471"/>
      <c r="E81" s="471"/>
      <c r="F81" s="470"/>
    </row>
    <row r="82" spans="1:9" s="165" customFormat="1" ht="75.5">
      <c r="A82" s="21" t="s">
        <v>410</v>
      </c>
      <c r="B82" s="92" t="s">
        <v>1758</v>
      </c>
      <c r="C82" s="22" t="s">
        <v>26</v>
      </c>
      <c r="D82" s="32">
        <v>250</v>
      </c>
      <c r="E82" s="198"/>
      <c r="F82" s="506"/>
      <c r="G82" s="681"/>
      <c r="I82" s="838"/>
    </row>
    <row r="83" spans="1:9" s="165" customFormat="1" ht="9" customHeight="1">
      <c r="A83" s="21"/>
      <c r="B83" s="91"/>
      <c r="C83" s="22"/>
      <c r="D83" s="471"/>
      <c r="E83" s="471"/>
      <c r="F83" s="470"/>
    </row>
    <row r="84" spans="1:9" s="165" customFormat="1" ht="28.5" customHeight="1">
      <c r="A84" s="21" t="s">
        <v>411</v>
      </c>
      <c r="B84" s="92" t="s">
        <v>212</v>
      </c>
      <c r="C84" s="22" t="s">
        <v>26</v>
      </c>
      <c r="D84" s="32">
        <v>250</v>
      </c>
      <c r="E84" s="198"/>
      <c r="F84" s="506"/>
      <c r="I84" s="838"/>
    </row>
    <row r="85" spans="1:9" s="165" customFormat="1" ht="9" customHeight="1">
      <c r="A85" s="21"/>
      <c r="B85" s="91"/>
      <c r="C85" s="22"/>
      <c r="D85" s="471"/>
      <c r="E85" s="471"/>
      <c r="F85" s="470"/>
    </row>
    <row r="86" spans="1:9" s="165" customFormat="1" ht="50.5">
      <c r="A86" s="21" t="s">
        <v>412</v>
      </c>
      <c r="B86" s="92" t="s">
        <v>213</v>
      </c>
      <c r="C86" s="22" t="s">
        <v>26</v>
      </c>
      <c r="D86" s="32">
        <v>250</v>
      </c>
      <c r="E86" s="198"/>
      <c r="F86" s="506"/>
      <c r="I86" s="845"/>
    </row>
    <row r="87" spans="1:9" s="165" customFormat="1" ht="9" customHeight="1">
      <c r="A87" s="21"/>
      <c r="B87" s="91"/>
      <c r="C87" s="22"/>
      <c r="D87" s="471"/>
      <c r="E87" s="471"/>
      <c r="F87" s="470"/>
    </row>
    <row r="88" spans="1:9" ht="13">
      <c r="A88" s="23" t="s">
        <v>65</v>
      </c>
      <c r="B88" s="97" t="s">
        <v>66</v>
      </c>
      <c r="C88" s="22"/>
      <c r="D88" s="123"/>
      <c r="E88" s="198"/>
      <c r="F88" s="506"/>
      <c r="I88" s="838"/>
    </row>
    <row r="89" spans="1:9" s="165" customFormat="1" ht="9" customHeight="1">
      <c r="A89" s="21"/>
      <c r="B89" s="91"/>
      <c r="C89" s="22"/>
      <c r="D89" s="471"/>
      <c r="E89" s="471"/>
      <c r="F89" s="470"/>
    </row>
    <row r="90" spans="1:9" s="165" customFormat="1" ht="28.5" customHeight="1">
      <c r="A90" s="21" t="s">
        <v>413</v>
      </c>
      <c r="B90" s="92" t="s">
        <v>68</v>
      </c>
      <c r="C90" s="22" t="s">
        <v>26</v>
      </c>
      <c r="D90" s="32">
        <v>5</v>
      </c>
      <c r="E90" s="198"/>
      <c r="F90" s="506"/>
      <c r="I90" s="838"/>
    </row>
    <row r="91" spans="1:9" s="165" customFormat="1" ht="9" customHeight="1">
      <c r="A91" s="21"/>
      <c r="B91" s="91"/>
      <c r="C91" s="22"/>
      <c r="D91" s="471"/>
      <c r="E91" s="471"/>
      <c r="F91" s="470"/>
    </row>
    <row r="92" spans="1:9" s="165" customFormat="1" ht="26.25" customHeight="1">
      <c r="A92" s="21" t="s">
        <v>414</v>
      </c>
      <c r="B92" s="92" t="s">
        <v>69</v>
      </c>
      <c r="C92" s="22" t="s">
        <v>26</v>
      </c>
      <c r="D92" s="32">
        <v>5</v>
      </c>
      <c r="E92" s="198"/>
      <c r="F92" s="506"/>
      <c r="I92" s="838"/>
    </row>
    <row r="93" spans="1:9" s="165" customFormat="1" ht="9" customHeight="1">
      <c r="A93" s="21"/>
      <c r="B93" s="91"/>
      <c r="C93" s="22"/>
      <c r="D93" s="471"/>
      <c r="E93" s="471"/>
      <c r="F93" s="470"/>
    </row>
    <row r="94" spans="1:9" s="165" customFormat="1" ht="44.25" customHeight="1">
      <c r="A94" s="21" t="s">
        <v>415</v>
      </c>
      <c r="B94" s="92" t="s">
        <v>416</v>
      </c>
      <c r="C94" s="22" t="s">
        <v>26</v>
      </c>
      <c r="D94" s="32">
        <v>20</v>
      </c>
      <c r="E94" s="198"/>
      <c r="F94" s="506"/>
      <c r="I94" s="845"/>
    </row>
    <row r="95" spans="1:9" s="165" customFormat="1">
      <c r="A95" s="21"/>
      <c r="B95" s="92"/>
      <c r="C95" s="22"/>
      <c r="D95" s="32"/>
      <c r="E95" s="198"/>
      <c r="F95" s="506"/>
      <c r="I95" s="845"/>
    </row>
    <row r="96" spans="1:9" ht="16.5" customHeight="1" thickBot="1">
      <c r="A96" s="962" t="s">
        <v>17</v>
      </c>
      <c r="B96" s="963"/>
      <c r="C96" s="963"/>
      <c r="D96" s="963"/>
      <c r="E96" s="18"/>
      <c r="F96" s="127"/>
    </row>
    <row r="97" spans="1:9" ht="13">
      <c r="A97" s="23" t="s">
        <v>71</v>
      </c>
      <c r="B97" s="97" t="s">
        <v>72</v>
      </c>
      <c r="C97" s="156"/>
      <c r="D97" s="129"/>
      <c r="E97" s="471"/>
      <c r="F97" s="470"/>
      <c r="I97" s="842"/>
    </row>
    <row r="98" spans="1:9" ht="9" customHeight="1">
      <c r="A98" s="15"/>
      <c r="B98" s="90"/>
      <c r="C98" s="22"/>
      <c r="D98" s="471"/>
      <c r="E98" s="471"/>
      <c r="F98" s="470"/>
    </row>
    <row r="99" spans="1:9" s="165" customFormat="1" ht="141.75" customHeight="1">
      <c r="A99" s="21" t="s">
        <v>417</v>
      </c>
      <c r="B99" s="92" t="s">
        <v>215</v>
      </c>
      <c r="C99" s="22" t="s">
        <v>15</v>
      </c>
      <c r="D99" s="32">
        <v>250</v>
      </c>
      <c r="E99" s="198"/>
      <c r="F99" s="506"/>
      <c r="H99" s="845"/>
      <c r="I99" s="846"/>
    </row>
    <row r="100" spans="1:9" ht="9" customHeight="1">
      <c r="A100" s="15"/>
      <c r="B100" s="90"/>
      <c r="C100" s="22"/>
      <c r="D100" s="471"/>
      <c r="E100" s="471"/>
      <c r="F100" s="470"/>
    </row>
    <row r="101" spans="1:9" s="165" customFormat="1" ht="90.75" customHeight="1">
      <c r="A101" s="21" t="s">
        <v>418</v>
      </c>
      <c r="B101" s="92" t="s">
        <v>216</v>
      </c>
      <c r="C101" s="22" t="s">
        <v>15</v>
      </c>
      <c r="D101" s="32">
        <v>175.00000000000003</v>
      </c>
      <c r="E101" s="198"/>
      <c r="F101" s="506"/>
      <c r="I101" s="846"/>
    </row>
    <row r="102" spans="1:9" ht="9" customHeight="1">
      <c r="A102" s="15"/>
      <c r="B102" s="90"/>
      <c r="C102" s="22"/>
      <c r="D102" s="471"/>
      <c r="E102" s="471"/>
      <c r="F102" s="470"/>
    </row>
    <row r="103" spans="1:9" s="165" customFormat="1" ht="40.5" customHeight="1">
      <c r="A103" s="21" t="s">
        <v>419</v>
      </c>
      <c r="B103" s="92" t="s">
        <v>217</v>
      </c>
      <c r="C103" s="22" t="s">
        <v>15</v>
      </c>
      <c r="D103" s="32">
        <v>75</v>
      </c>
      <c r="E103" s="198"/>
      <c r="F103" s="506"/>
      <c r="H103" s="845"/>
      <c r="I103" s="846"/>
    </row>
    <row r="104" spans="1:9" ht="9" customHeight="1">
      <c r="A104" s="15"/>
      <c r="B104" s="90"/>
      <c r="C104" s="22"/>
      <c r="D104" s="471"/>
      <c r="E104" s="471"/>
      <c r="F104" s="470"/>
    </row>
    <row r="105" spans="1:9" s="165" customFormat="1" ht="29.25" customHeight="1">
      <c r="A105" s="21" t="s">
        <v>420</v>
      </c>
      <c r="B105" s="92" t="s">
        <v>74</v>
      </c>
      <c r="C105" s="22" t="s">
        <v>15</v>
      </c>
      <c r="D105" s="32">
        <v>5000</v>
      </c>
      <c r="E105" s="198"/>
      <c r="F105" s="506"/>
      <c r="I105" s="846"/>
    </row>
    <row r="106" spans="1:9" ht="9" customHeight="1">
      <c r="A106" s="15"/>
      <c r="B106" s="90"/>
      <c r="C106" s="22"/>
      <c r="D106" s="471"/>
      <c r="E106" s="471"/>
      <c r="F106" s="470"/>
    </row>
    <row r="107" spans="1:9" ht="14.15" customHeight="1">
      <c r="A107" s="23" t="s">
        <v>75</v>
      </c>
      <c r="B107" s="97" t="s">
        <v>76</v>
      </c>
      <c r="C107" s="22"/>
      <c r="D107" s="22"/>
      <c r="E107" s="471"/>
      <c r="F107" s="470"/>
      <c r="I107" s="847"/>
    </row>
    <row r="108" spans="1:9" ht="9" customHeight="1">
      <c r="A108" s="15"/>
      <c r="B108" s="90"/>
      <c r="C108" s="22"/>
      <c r="D108" s="471"/>
      <c r="E108" s="471"/>
      <c r="F108" s="470"/>
    </row>
    <row r="109" spans="1:9" s="165" customFormat="1" ht="64.5" customHeight="1">
      <c r="A109" s="21" t="s">
        <v>421</v>
      </c>
      <c r="B109" s="92" t="s">
        <v>218</v>
      </c>
      <c r="C109" s="22" t="s">
        <v>26</v>
      </c>
      <c r="D109" s="32">
        <v>250</v>
      </c>
      <c r="E109" s="198"/>
      <c r="F109" s="506"/>
      <c r="I109" s="846"/>
    </row>
    <row r="110" spans="1:9" ht="9" customHeight="1">
      <c r="A110" s="15"/>
      <c r="B110" s="90"/>
      <c r="C110" s="22"/>
      <c r="D110" s="471"/>
      <c r="E110" s="471"/>
      <c r="F110" s="470"/>
    </row>
    <row r="111" spans="1:9" ht="28.5" customHeight="1">
      <c r="A111" s="15"/>
      <c r="B111" s="93" t="s">
        <v>79</v>
      </c>
      <c r="C111" s="22"/>
      <c r="D111" s="123"/>
      <c r="E111" s="471"/>
      <c r="F111" s="470"/>
      <c r="I111" s="841"/>
    </row>
    <row r="112" spans="1:9" ht="9" customHeight="1">
      <c r="A112" s="15"/>
      <c r="B112" s="90"/>
      <c r="C112" s="22"/>
      <c r="D112" s="471"/>
      <c r="E112" s="471"/>
      <c r="F112" s="470"/>
    </row>
    <row r="113" spans="1:11" ht="14.25" customHeight="1">
      <c r="A113" s="15"/>
      <c r="B113" s="89" t="s">
        <v>80</v>
      </c>
      <c r="C113" s="22"/>
      <c r="D113" s="22"/>
      <c r="E113" s="471"/>
      <c r="F113" s="470"/>
      <c r="I113" s="847"/>
    </row>
    <row r="114" spans="1:11" ht="9" customHeight="1">
      <c r="A114" s="15"/>
      <c r="B114" s="90"/>
      <c r="C114" s="22"/>
      <c r="D114" s="471"/>
      <c r="E114" s="471"/>
      <c r="F114" s="470"/>
    </row>
    <row r="115" spans="1:11" ht="26.25" customHeight="1">
      <c r="A115" s="23" t="s">
        <v>81</v>
      </c>
      <c r="B115" s="97" t="s">
        <v>219</v>
      </c>
      <c r="C115" s="22"/>
      <c r="D115" s="22"/>
      <c r="E115" s="471"/>
      <c r="F115" s="470"/>
      <c r="I115" s="847"/>
      <c r="J115" s="689"/>
      <c r="K115" s="848"/>
    </row>
    <row r="116" spans="1:11" ht="9" customHeight="1">
      <c r="A116" s="15"/>
      <c r="B116" s="90"/>
      <c r="C116" s="22"/>
      <c r="D116" s="471"/>
      <c r="E116" s="471"/>
      <c r="F116" s="470"/>
    </row>
    <row r="117" spans="1:11" ht="14.25" customHeight="1">
      <c r="A117" s="15" t="s">
        <v>422</v>
      </c>
      <c r="B117" s="89" t="s">
        <v>1732</v>
      </c>
      <c r="C117" s="22" t="s">
        <v>83</v>
      </c>
      <c r="D117" s="32">
        <v>1473</v>
      </c>
      <c r="E117" s="198"/>
      <c r="F117" s="506"/>
      <c r="H117" s="850"/>
      <c r="I117" s="849"/>
      <c r="J117" s="691"/>
      <c r="K117" s="850"/>
    </row>
    <row r="118" spans="1:11" ht="9" customHeight="1">
      <c r="A118" s="15"/>
      <c r="B118" s="89"/>
      <c r="C118" s="22"/>
      <c r="D118" s="32"/>
      <c r="E118" s="198"/>
      <c r="F118" s="506"/>
      <c r="I118" s="849"/>
      <c r="J118" s="691"/>
      <c r="K118" s="850"/>
    </row>
    <row r="119" spans="1:11" ht="15" customHeight="1">
      <c r="A119" s="35"/>
      <c r="B119" s="106" t="s">
        <v>220</v>
      </c>
      <c r="C119" s="36"/>
      <c r="D119" s="32"/>
      <c r="E119" s="198"/>
      <c r="F119" s="506"/>
      <c r="I119" s="849"/>
      <c r="J119" s="691"/>
      <c r="K119" s="850"/>
    </row>
    <row r="120" spans="1:11" ht="9" customHeight="1">
      <c r="A120" s="15"/>
      <c r="B120" s="94"/>
      <c r="C120" s="22"/>
      <c r="D120" s="85"/>
      <c r="E120" s="198"/>
      <c r="F120" s="506"/>
      <c r="I120" s="849"/>
      <c r="J120" s="691"/>
      <c r="K120" s="850"/>
    </row>
    <row r="121" spans="1:11" ht="15" customHeight="1">
      <c r="A121" s="15" t="s">
        <v>423</v>
      </c>
      <c r="B121" s="89" t="s">
        <v>1732</v>
      </c>
      <c r="C121" s="88" t="s">
        <v>83</v>
      </c>
      <c r="D121" s="32">
        <v>633</v>
      </c>
      <c r="E121" s="198"/>
      <c r="F121" s="506"/>
      <c r="H121" s="850"/>
      <c r="I121" s="849"/>
      <c r="J121" s="691"/>
      <c r="K121" s="850"/>
    </row>
    <row r="122" spans="1:11" ht="9" customHeight="1">
      <c r="A122" s="15"/>
      <c r="B122" s="90"/>
      <c r="C122" s="22"/>
      <c r="D122" s="471"/>
      <c r="E122" s="471"/>
      <c r="F122" s="470"/>
    </row>
    <row r="123" spans="1:11" ht="14.25" customHeight="1">
      <c r="A123" s="23"/>
      <c r="B123" s="107" t="s">
        <v>90</v>
      </c>
      <c r="C123" s="37"/>
      <c r="D123" s="38"/>
      <c r="E123" s="471"/>
      <c r="F123" s="470"/>
      <c r="I123" s="851"/>
    </row>
    <row r="124" spans="1:11" ht="13">
      <c r="A124" s="15"/>
      <c r="B124" s="90"/>
      <c r="C124" s="22"/>
      <c r="D124" s="471"/>
      <c r="E124" s="471"/>
      <c r="F124" s="470"/>
    </row>
    <row r="125" spans="1:11" ht="26.25" customHeight="1">
      <c r="A125" s="39"/>
      <c r="B125" s="110" t="s">
        <v>94</v>
      </c>
      <c r="C125" s="37"/>
      <c r="D125" s="40"/>
      <c r="E125" s="516"/>
      <c r="F125" s="470"/>
      <c r="I125" s="852"/>
    </row>
    <row r="126" spans="1:11" ht="13">
      <c r="A126" s="15"/>
      <c r="B126" s="90"/>
      <c r="C126" s="22"/>
      <c r="D126" s="471"/>
      <c r="E126" s="471"/>
      <c r="F126" s="470"/>
      <c r="I126" s="852"/>
    </row>
    <row r="127" spans="1:11" ht="14.5">
      <c r="A127" s="130" t="s">
        <v>424</v>
      </c>
      <c r="B127" s="131" t="s">
        <v>221</v>
      </c>
      <c r="C127" s="37" t="s">
        <v>15</v>
      </c>
      <c r="D127" s="32">
        <v>500</v>
      </c>
      <c r="E127" s="198"/>
      <c r="F127" s="506"/>
      <c r="I127" s="852"/>
    </row>
    <row r="128" spans="1:11" ht="13">
      <c r="A128" s="15"/>
      <c r="B128" s="90"/>
      <c r="C128" s="22"/>
      <c r="D128" s="471"/>
      <c r="E128" s="471"/>
      <c r="F128" s="470"/>
      <c r="I128" s="852"/>
    </row>
    <row r="129" spans="1:9" ht="13">
      <c r="A129" s="15"/>
      <c r="B129" s="90"/>
      <c r="C129" s="22"/>
      <c r="D129" s="471"/>
      <c r="E129" s="471"/>
      <c r="F129" s="470"/>
      <c r="I129" s="852"/>
    </row>
    <row r="130" spans="1:9" ht="13">
      <c r="A130" s="15"/>
      <c r="B130" s="90"/>
      <c r="C130" s="22"/>
      <c r="D130" s="471"/>
      <c r="E130" s="471"/>
      <c r="F130" s="470"/>
      <c r="I130" s="852"/>
    </row>
    <row r="131" spans="1:9" ht="13">
      <c r="A131" s="15"/>
      <c r="B131" s="90"/>
      <c r="C131" s="22"/>
      <c r="D131" s="471"/>
      <c r="E131" s="471"/>
      <c r="F131" s="470"/>
      <c r="I131" s="852"/>
    </row>
    <row r="132" spans="1:9" ht="13">
      <c r="A132" s="15"/>
      <c r="B132" s="90"/>
      <c r="C132" s="22"/>
      <c r="D132" s="471"/>
      <c r="E132" s="471"/>
      <c r="F132" s="470"/>
      <c r="I132" s="852"/>
    </row>
    <row r="133" spans="1:9" ht="13">
      <c r="A133" s="15"/>
      <c r="B133" s="90"/>
      <c r="C133" s="22"/>
      <c r="D133" s="471"/>
      <c r="E133" s="471"/>
      <c r="F133" s="470"/>
    </row>
    <row r="134" spans="1:9" ht="18.75" customHeight="1" thickBot="1">
      <c r="A134" s="962" t="s">
        <v>17</v>
      </c>
      <c r="B134" s="963"/>
      <c r="C134" s="963"/>
      <c r="D134" s="963"/>
      <c r="E134" s="18"/>
      <c r="F134" s="127"/>
    </row>
    <row r="135" spans="1:9" ht="13">
      <c r="A135" s="15"/>
      <c r="B135" s="93" t="s">
        <v>95</v>
      </c>
      <c r="C135" s="22"/>
      <c r="D135" s="32"/>
      <c r="E135" s="516"/>
      <c r="F135" s="470"/>
      <c r="I135" s="853"/>
    </row>
    <row r="136" spans="1:9" ht="9" customHeight="1">
      <c r="A136" s="15"/>
      <c r="B136" s="90"/>
      <c r="C136" s="22"/>
      <c r="D136" s="471"/>
      <c r="E136" s="471"/>
      <c r="F136" s="470"/>
    </row>
    <row r="137" spans="1:9" ht="106.5" customHeight="1">
      <c r="A137" s="39" t="s">
        <v>425</v>
      </c>
      <c r="B137" s="112" t="s">
        <v>222</v>
      </c>
      <c r="C137" s="44" t="s">
        <v>26</v>
      </c>
      <c r="D137" s="32">
        <v>5</v>
      </c>
      <c r="E137" s="198"/>
      <c r="F137" s="33"/>
      <c r="I137" s="250"/>
    </row>
    <row r="138" spans="1:9" ht="9" customHeight="1">
      <c r="A138" s="133"/>
      <c r="B138" s="112"/>
      <c r="C138" s="44"/>
      <c r="D138" s="32"/>
      <c r="E138" s="471"/>
      <c r="F138" s="33"/>
      <c r="I138" s="250"/>
    </row>
    <row r="139" spans="1:9" ht="42" customHeight="1">
      <c r="A139" s="39" t="s">
        <v>426</v>
      </c>
      <c r="B139" s="112" t="s">
        <v>1773</v>
      </c>
      <c r="C139" s="88" t="s">
        <v>20</v>
      </c>
      <c r="D139" s="88" t="s">
        <v>103</v>
      </c>
      <c r="E139" s="471"/>
      <c r="F139" s="33">
        <v>3000000</v>
      </c>
      <c r="I139" s="250"/>
    </row>
    <row r="140" spans="1:9">
      <c r="A140" s="133"/>
      <c r="B140" s="112"/>
      <c r="C140" s="88"/>
      <c r="D140" s="88"/>
      <c r="E140" s="471"/>
      <c r="F140" s="33"/>
      <c r="I140" s="250"/>
    </row>
    <row r="141" spans="1:9">
      <c r="A141" s="133"/>
      <c r="B141" s="112"/>
      <c r="C141" s="88"/>
      <c r="D141" s="88"/>
      <c r="E141" s="471"/>
      <c r="F141" s="33"/>
      <c r="I141" s="250"/>
    </row>
    <row r="142" spans="1:9">
      <c r="A142" s="133"/>
      <c r="B142" s="112"/>
      <c r="C142" s="88"/>
      <c r="D142" s="88"/>
      <c r="E142" s="471"/>
      <c r="F142" s="33"/>
      <c r="I142" s="250"/>
    </row>
    <row r="143" spans="1:9">
      <c r="A143" s="133"/>
      <c r="B143" s="112"/>
      <c r="C143" s="88"/>
      <c r="D143" s="88"/>
      <c r="E143" s="471"/>
      <c r="F143" s="33"/>
      <c r="I143" s="250"/>
    </row>
    <row r="144" spans="1:9">
      <c r="A144" s="133"/>
      <c r="B144" s="112"/>
      <c r="C144" s="88"/>
      <c r="D144" s="88"/>
      <c r="E144" s="471"/>
      <c r="F144" s="33"/>
      <c r="I144" s="250"/>
    </row>
    <row r="145" spans="1:9">
      <c r="A145" s="133"/>
      <c r="B145" s="112"/>
      <c r="C145" s="88"/>
      <c r="D145" s="88"/>
      <c r="E145" s="471"/>
      <c r="F145" s="33"/>
      <c r="I145" s="250"/>
    </row>
    <row r="146" spans="1:9" ht="13">
      <c r="A146" s="15"/>
      <c r="B146" s="94"/>
      <c r="C146" s="22"/>
      <c r="D146" s="85"/>
      <c r="E146" s="471"/>
      <c r="F146" s="470"/>
      <c r="I146" s="487"/>
    </row>
    <row r="147" spans="1:9" ht="15.75" customHeight="1" thickBot="1">
      <c r="A147" s="962" t="s">
        <v>17</v>
      </c>
      <c r="B147" s="963"/>
      <c r="C147" s="963"/>
      <c r="D147" s="963"/>
      <c r="E147" s="18"/>
      <c r="F147" s="127"/>
    </row>
    <row r="149" spans="1:9" ht="13">
      <c r="E149" s="637"/>
      <c r="F149" s="638"/>
    </row>
    <row r="151" spans="1:9" ht="13">
      <c r="E151" s="639"/>
      <c r="F151" s="640"/>
    </row>
    <row r="153" spans="1:9" ht="13">
      <c r="E153" s="639"/>
      <c r="F153" s="638"/>
    </row>
    <row r="156" spans="1:9" ht="13">
      <c r="F156" s="638"/>
    </row>
  </sheetData>
  <mergeCells count="8">
    <mergeCell ref="A134:D134"/>
    <mergeCell ref="A147:D147"/>
    <mergeCell ref="B1:F1"/>
    <mergeCell ref="B3:F3"/>
    <mergeCell ref="B5:D5"/>
    <mergeCell ref="B7:F7"/>
    <mergeCell ref="A52:D52"/>
    <mergeCell ref="A96:D96"/>
  </mergeCells>
  <printOptions horizontalCentered="1"/>
  <pageMargins left="0.7" right="0.5" top="0.75" bottom="0.7" header="0.3" footer="0.3"/>
  <pageSetup paperSize="9" scale="80" fitToHeight="0" orientation="portrait" r:id="rId1"/>
  <headerFooter>
    <oddFooter>&amp;C&amp;P of &amp;N&amp;RBill No. 3.3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F418-4742-4CCF-9283-B4671E287F5E}">
  <sheetPr codeName="Sheet13">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228</v>
      </c>
      <c r="C6" s="946"/>
      <c r="D6" s="51"/>
      <c r="E6" s="10"/>
      <c r="F6" s="52"/>
    </row>
    <row r="7" spans="1:6">
      <c r="A7" s="49"/>
      <c r="B7" s="12"/>
      <c r="C7" s="9"/>
      <c r="D7" s="51"/>
      <c r="E7" s="10"/>
      <c r="F7" s="52"/>
    </row>
    <row r="8" spans="1:6" ht="13">
      <c r="A8" s="49"/>
      <c r="B8" s="946" t="s">
        <v>398</v>
      </c>
      <c r="C8" s="946"/>
      <c r="D8" s="947"/>
      <c r="E8" s="53"/>
      <c r="F8" s="53"/>
    </row>
    <row r="9" spans="1:6" ht="13.5" thickBot="1">
      <c r="A9" s="54"/>
      <c r="B9" s="55"/>
      <c r="C9" s="56"/>
      <c r="D9" s="57"/>
    </row>
    <row r="10" spans="1:6" ht="16" customHeight="1">
      <c r="A10" s="58"/>
      <c r="B10" s="59"/>
      <c r="C10" s="60"/>
      <c r="D10" s="61" t="s">
        <v>104</v>
      </c>
    </row>
    <row r="11" spans="1:6" ht="16" customHeight="1"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1196</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7" orientation="portrait" r:id="rId1"/>
  <headerFooter alignWithMargins="0">
    <oddHeader>&amp;C&amp;"Arial,Bold"&amp;12BILL No. 3.3 COLLECTION SHEET</oddHeader>
    <oddFooter>&amp;C&amp;"Arial,Regular"Page &amp;P of &amp;N&amp;R&amp;"Arial,Regular"Collection Sheet - Bill No. 3.3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C9F4-8670-48F1-A79C-8A850B374DEE}">
  <sheetPr codeName="Sheet14"/>
  <dimension ref="A1:K171"/>
  <sheetViews>
    <sheetView view="pageBreakPreview" topLeftCell="A118" zoomScale="110" zoomScaleNormal="115" zoomScaleSheetLayoutView="110" workbookViewId="0">
      <selection activeCell="B125" sqref="B125"/>
    </sheetView>
  </sheetViews>
  <sheetFormatPr defaultColWidth="9.1796875" defaultRowHeight="12.5"/>
  <cols>
    <col min="1" max="1" width="10.7265625" style="116" customWidth="1"/>
    <col min="2" max="2" width="56.54296875" style="551" customWidth="1"/>
    <col min="3" max="3" width="6.7265625" style="116" customWidth="1"/>
    <col min="4" max="4" width="9.7265625" style="165" customWidth="1"/>
    <col min="5" max="5" width="12.7265625" style="165" customWidth="1"/>
    <col min="6" max="6" width="12.7265625" style="116"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9" s="311" customFormat="1" ht="13">
      <c r="A1" s="597"/>
      <c r="B1" s="964" t="s">
        <v>0</v>
      </c>
      <c r="C1" s="964"/>
      <c r="D1" s="964"/>
      <c r="E1" s="964"/>
      <c r="F1" s="965"/>
    </row>
    <row r="2" spans="1:9" ht="13">
      <c r="A2" s="115"/>
      <c r="B2" s="1"/>
      <c r="C2" s="2"/>
      <c r="D2" s="3"/>
      <c r="E2" s="3"/>
      <c r="F2" s="4"/>
      <c r="I2" s="3"/>
    </row>
    <row r="3" spans="1:9" ht="13">
      <c r="A3" s="115"/>
      <c r="B3" s="946" t="s">
        <v>1843</v>
      </c>
      <c r="C3" s="946"/>
      <c r="D3" s="946"/>
      <c r="E3" s="946"/>
      <c r="F3" s="947"/>
    </row>
    <row r="4" spans="1:9" ht="13">
      <c r="A4" s="115"/>
      <c r="B4" s="5"/>
      <c r="C4" s="6"/>
      <c r="D4" s="6"/>
      <c r="E4" s="6"/>
      <c r="F4" s="8"/>
      <c r="I4" s="6"/>
    </row>
    <row r="5" spans="1:9" ht="13">
      <c r="A5" s="115"/>
      <c r="B5" s="946" t="s">
        <v>228</v>
      </c>
      <c r="C5" s="946"/>
      <c r="D5" s="946"/>
      <c r="E5" s="10"/>
      <c r="F5" s="11"/>
    </row>
    <row r="6" spans="1:9">
      <c r="A6" s="115"/>
      <c r="B6" s="12"/>
      <c r="C6" s="9"/>
      <c r="D6" s="10"/>
      <c r="E6" s="10"/>
      <c r="F6" s="11"/>
      <c r="I6" s="10"/>
    </row>
    <row r="7" spans="1:9" ht="13">
      <c r="A7" s="115"/>
      <c r="B7" s="946" t="s">
        <v>1071</v>
      </c>
      <c r="C7" s="946"/>
      <c r="D7" s="946"/>
      <c r="E7" s="946"/>
      <c r="F7" s="947"/>
    </row>
    <row r="8" spans="1:9" ht="13" thickBot="1">
      <c r="A8" s="115"/>
      <c r="F8" s="598"/>
    </row>
    <row r="9" spans="1:9" s="487" customFormat="1" ht="27.75" customHeight="1">
      <c r="A9" s="13" t="s">
        <v>1</v>
      </c>
      <c r="B9" s="117" t="s">
        <v>2</v>
      </c>
      <c r="C9" s="118" t="s">
        <v>3</v>
      </c>
      <c r="D9" s="82" t="s">
        <v>4</v>
      </c>
      <c r="E9" s="186" t="s">
        <v>5</v>
      </c>
      <c r="F9" s="14" t="s">
        <v>6</v>
      </c>
      <c r="I9" s="610"/>
    </row>
    <row r="10" spans="1:9" ht="7" customHeight="1">
      <c r="A10" s="16"/>
      <c r="B10" s="599"/>
      <c r="C10" s="600"/>
      <c r="D10" s="471"/>
      <c r="E10" s="471"/>
      <c r="F10" s="557"/>
    </row>
    <row r="11" spans="1:9" ht="13">
      <c r="A11" s="16"/>
      <c r="B11" s="288" t="s">
        <v>1374</v>
      </c>
      <c r="C11" s="471"/>
      <c r="D11" s="85"/>
      <c r="E11" s="471"/>
      <c r="F11" s="470"/>
    </row>
    <row r="12" spans="1:9" ht="7" customHeight="1">
      <c r="A12" s="16"/>
      <c r="B12" s="599"/>
      <c r="C12" s="471"/>
      <c r="D12" s="471"/>
      <c r="E12" s="471"/>
      <c r="F12" s="470"/>
    </row>
    <row r="13" spans="1:9" ht="27" customHeight="1">
      <c r="A13" s="141" t="s">
        <v>1253</v>
      </c>
      <c r="B13" s="120" t="s">
        <v>1742</v>
      </c>
      <c r="C13" s="600"/>
      <c r="D13" s="471"/>
      <c r="E13" s="471"/>
      <c r="F13" s="557"/>
    </row>
    <row r="14" spans="1:9" ht="7" customHeight="1">
      <c r="A14" s="141"/>
      <c r="B14" s="599"/>
      <c r="C14" s="600"/>
      <c r="D14" s="471"/>
      <c r="E14" s="471"/>
      <c r="F14" s="557"/>
    </row>
    <row r="15" spans="1:9" ht="64.5" customHeight="1">
      <c r="A15" s="141" t="s">
        <v>1254</v>
      </c>
      <c r="B15" s="120" t="s">
        <v>1072</v>
      </c>
      <c r="C15" s="600"/>
      <c r="D15" s="471"/>
      <c r="E15" s="471"/>
      <c r="F15" s="557"/>
    </row>
    <row r="16" spans="1:9" ht="7" customHeight="1">
      <c r="A16" s="141"/>
      <c r="B16" s="599"/>
      <c r="C16" s="600"/>
      <c r="D16" s="471"/>
      <c r="E16" s="471"/>
      <c r="F16" s="557"/>
    </row>
    <row r="17" spans="1:9" ht="91">
      <c r="A17" s="141" t="s">
        <v>1256</v>
      </c>
      <c r="B17" s="120" t="s">
        <v>192</v>
      </c>
      <c r="C17" s="600"/>
      <c r="D17" s="471"/>
      <c r="E17" s="471"/>
      <c r="F17" s="557"/>
    </row>
    <row r="18" spans="1:9" ht="7" customHeight="1">
      <c r="A18" s="141"/>
      <c r="B18" s="599"/>
      <c r="C18" s="600"/>
      <c r="D18" s="471"/>
      <c r="E18" s="471"/>
      <c r="F18" s="557"/>
    </row>
    <row r="19" spans="1:9" ht="41.15" customHeight="1">
      <c r="A19" s="141" t="s">
        <v>1638</v>
      </c>
      <c r="B19" s="120" t="s">
        <v>193</v>
      </c>
      <c r="C19" s="600"/>
      <c r="D19" s="471"/>
      <c r="E19" s="471"/>
      <c r="F19" s="557"/>
    </row>
    <row r="20" spans="1:9" ht="7" customHeight="1">
      <c r="A20" s="141"/>
      <c r="B20" s="121"/>
      <c r="C20" s="600"/>
      <c r="D20" s="471"/>
      <c r="E20" s="471"/>
      <c r="F20" s="557"/>
    </row>
    <row r="21" spans="1:9" ht="54" customHeight="1">
      <c r="A21" s="141" t="s">
        <v>1637</v>
      </c>
      <c r="B21" s="120" t="s">
        <v>194</v>
      </c>
      <c r="C21" s="600"/>
      <c r="D21" s="471"/>
      <c r="E21" s="471"/>
      <c r="F21" s="557"/>
    </row>
    <row r="22" spans="1:9" ht="7" customHeight="1">
      <c r="A22" s="684"/>
      <c r="B22" s="90"/>
      <c r="C22" s="600"/>
      <c r="D22" s="471"/>
      <c r="E22" s="471"/>
      <c r="F22" s="557"/>
    </row>
    <row r="23" spans="1:9" ht="13">
      <c r="A23" s="17" t="s">
        <v>10</v>
      </c>
      <c r="B23" s="93" t="s">
        <v>11</v>
      </c>
      <c r="C23" s="600"/>
      <c r="D23" s="471"/>
      <c r="E23" s="471"/>
      <c r="F23" s="557"/>
    </row>
    <row r="24" spans="1:9" ht="7" customHeight="1">
      <c r="A24" s="17"/>
      <c r="B24" s="90"/>
      <c r="C24" s="600"/>
      <c r="D24" s="471"/>
      <c r="E24" s="471"/>
      <c r="F24" s="557"/>
    </row>
    <row r="25" spans="1:9" ht="14.25" customHeight="1">
      <c r="A25" s="15"/>
      <c r="B25" s="90" t="s">
        <v>12</v>
      </c>
      <c r="C25" s="122"/>
      <c r="D25" s="471"/>
      <c r="E25" s="471"/>
      <c r="F25" s="557"/>
    </row>
    <row r="26" spans="1:9" ht="7" customHeight="1">
      <c r="A26" s="15"/>
      <c r="B26" s="90"/>
      <c r="C26" s="122"/>
      <c r="D26" s="471"/>
      <c r="E26" s="471"/>
      <c r="F26" s="557"/>
    </row>
    <row r="27" spans="1:9" ht="14.25" customHeight="1">
      <c r="A27" s="15"/>
      <c r="B27" s="94" t="s">
        <v>13</v>
      </c>
      <c r="C27" s="122"/>
      <c r="D27" s="471"/>
      <c r="E27" s="471"/>
      <c r="F27" s="557"/>
    </row>
    <row r="28" spans="1:9" ht="7" customHeight="1">
      <c r="A28" s="16"/>
      <c r="B28" s="599"/>
      <c r="C28" s="600"/>
      <c r="D28" s="471"/>
      <c r="E28" s="471"/>
      <c r="F28" s="557"/>
    </row>
    <row r="29" spans="1:9" ht="39">
      <c r="A29" s="15"/>
      <c r="B29" s="100" t="s">
        <v>195</v>
      </c>
      <c r="C29" s="122"/>
      <c r="D29" s="471"/>
      <c r="E29" s="471"/>
      <c r="F29" s="557"/>
    </row>
    <row r="30" spans="1:9" ht="7" customHeight="1">
      <c r="A30" s="15"/>
      <c r="B30" s="90"/>
      <c r="C30" s="122"/>
      <c r="D30" s="471"/>
      <c r="E30" s="471"/>
      <c r="F30" s="557"/>
    </row>
    <row r="31" spans="1:9" ht="16.5" customHeight="1">
      <c r="A31" s="15" t="s">
        <v>1073</v>
      </c>
      <c r="B31" s="89" t="s">
        <v>1828</v>
      </c>
      <c r="C31" s="122" t="s">
        <v>15</v>
      </c>
      <c r="D31" s="32">
        <v>3200</v>
      </c>
      <c r="E31" s="471"/>
      <c r="F31" s="146"/>
      <c r="I31" s="730"/>
    </row>
    <row r="32" spans="1:9" ht="7" customHeight="1">
      <c r="A32" s="15"/>
      <c r="B32" s="90"/>
      <c r="C32" s="122"/>
      <c r="D32" s="471"/>
      <c r="E32" s="471"/>
      <c r="F32" s="557"/>
    </row>
    <row r="33" spans="1:9" ht="13">
      <c r="A33" s="15"/>
      <c r="B33" s="94" t="s">
        <v>18</v>
      </c>
      <c r="C33" s="122"/>
      <c r="D33" s="471"/>
      <c r="E33" s="471"/>
      <c r="F33" s="557"/>
    </row>
    <row r="34" spans="1:9" ht="7" customHeight="1">
      <c r="A34" s="15"/>
      <c r="B34" s="90"/>
      <c r="C34" s="122"/>
      <c r="D34" s="471"/>
      <c r="E34" s="471"/>
      <c r="F34" s="557"/>
    </row>
    <row r="35" spans="1:9" s="165" customFormat="1" ht="37.5">
      <c r="A35" s="21" t="s">
        <v>1074</v>
      </c>
      <c r="B35" s="92" t="s">
        <v>22</v>
      </c>
      <c r="C35" s="22" t="s">
        <v>20</v>
      </c>
      <c r="D35" s="85" t="s">
        <v>21</v>
      </c>
      <c r="E35" s="219"/>
      <c r="F35" s="506"/>
    </row>
    <row r="36" spans="1:9" ht="7" customHeight="1">
      <c r="A36" s="15"/>
      <c r="B36" s="90"/>
      <c r="C36" s="122"/>
      <c r="D36" s="471"/>
      <c r="E36" s="471"/>
      <c r="F36" s="557"/>
    </row>
    <row r="37" spans="1:9" ht="13">
      <c r="A37" s="17" t="s">
        <v>34</v>
      </c>
      <c r="B37" s="93" t="s">
        <v>35</v>
      </c>
      <c r="C37" s="22"/>
      <c r="D37" s="471"/>
      <c r="E37" s="219"/>
      <c r="F37" s="506"/>
      <c r="I37" s="165"/>
    </row>
    <row r="38" spans="1:9" ht="7" customHeight="1">
      <c r="A38" s="15"/>
      <c r="B38" s="90"/>
      <c r="C38" s="122"/>
      <c r="D38" s="471"/>
      <c r="E38" s="471"/>
      <c r="F38" s="557"/>
    </row>
    <row r="39" spans="1:9" ht="27" customHeight="1">
      <c r="A39" s="17"/>
      <c r="B39" s="95" t="s">
        <v>36</v>
      </c>
      <c r="C39" s="22"/>
      <c r="D39" s="471"/>
      <c r="E39" s="219"/>
      <c r="F39" s="506"/>
      <c r="I39" s="165"/>
    </row>
    <row r="40" spans="1:9" ht="7" customHeight="1">
      <c r="A40" s="15"/>
      <c r="B40" s="90"/>
      <c r="C40" s="122"/>
      <c r="D40" s="471"/>
      <c r="E40" s="471"/>
      <c r="F40" s="557"/>
    </row>
    <row r="41" spans="1:9" s="165" customFormat="1" ht="37.5">
      <c r="A41" s="21" t="s">
        <v>1075</v>
      </c>
      <c r="B41" s="92" t="s">
        <v>196</v>
      </c>
      <c r="C41" s="22" t="s">
        <v>46</v>
      </c>
      <c r="D41" s="32">
        <v>19.2</v>
      </c>
      <c r="E41" s="219"/>
      <c r="F41" s="146"/>
      <c r="I41" s="838"/>
    </row>
    <row r="42" spans="1:9" ht="7" customHeight="1">
      <c r="A42" s="15"/>
      <c r="B42" s="90"/>
      <c r="C42" s="122"/>
      <c r="D42" s="471"/>
      <c r="E42" s="471"/>
      <c r="F42" s="557"/>
    </row>
    <row r="43" spans="1:9" ht="13">
      <c r="A43" s="124" t="s">
        <v>48</v>
      </c>
      <c r="B43" s="125" t="s">
        <v>49</v>
      </c>
      <c r="C43" s="685"/>
      <c r="D43" s="686"/>
      <c r="E43" s="686"/>
      <c r="F43" s="694"/>
    </row>
    <row r="44" spans="1:9" ht="7" customHeight="1">
      <c r="A44" s="15"/>
      <c r="B44" s="90"/>
      <c r="C44" s="122"/>
      <c r="D44" s="471"/>
      <c r="E44" s="471"/>
      <c r="F44" s="557"/>
    </row>
    <row r="45" spans="1:9" ht="53.25" customHeight="1">
      <c r="A45" s="23" t="s">
        <v>197</v>
      </c>
      <c r="B45" s="97" t="s">
        <v>1823</v>
      </c>
      <c r="C45" s="600"/>
      <c r="D45" s="471"/>
      <c r="E45" s="471"/>
      <c r="F45" s="557"/>
    </row>
    <row r="46" spans="1:9" ht="7" customHeight="1">
      <c r="A46" s="15"/>
      <c r="B46" s="90"/>
      <c r="C46" s="122"/>
      <c r="D46" s="471"/>
      <c r="E46" s="471"/>
      <c r="F46" s="557"/>
    </row>
    <row r="47" spans="1:9" ht="15" customHeight="1">
      <c r="A47" s="17"/>
      <c r="B47" s="126" t="s">
        <v>50</v>
      </c>
      <c r="C47" s="600"/>
      <c r="D47" s="471"/>
      <c r="E47" s="471"/>
      <c r="F47" s="557"/>
      <c r="H47" s="839"/>
    </row>
    <row r="48" spans="1:9" ht="7" customHeight="1">
      <c r="A48" s="15"/>
      <c r="B48" s="90"/>
      <c r="C48" s="122"/>
      <c r="D48" s="471"/>
      <c r="E48" s="471"/>
      <c r="F48" s="557"/>
    </row>
    <row r="49" spans="1:9" ht="13">
      <c r="A49" s="17"/>
      <c r="B49" s="90" t="s">
        <v>199</v>
      </c>
      <c r="C49" s="600"/>
      <c r="D49" s="471"/>
      <c r="E49" s="471"/>
      <c r="F49" s="557"/>
      <c r="H49" s="487"/>
    </row>
    <row r="50" spans="1:9" ht="7" customHeight="1">
      <c r="A50" s="15"/>
      <c r="B50" s="90"/>
      <c r="C50" s="122"/>
      <c r="D50" s="471"/>
      <c r="E50" s="471"/>
      <c r="F50" s="557"/>
    </row>
    <row r="51" spans="1:9" ht="13">
      <c r="A51" s="17"/>
      <c r="B51" s="92" t="s">
        <v>1076</v>
      </c>
      <c r="C51" s="600"/>
      <c r="D51" s="471"/>
      <c r="E51" s="471"/>
      <c r="F51" s="557"/>
      <c r="H51" s="487"/>
    </row>
    <row r="52" spans="1:9" ht="7" customHeight="1">
      <c r="A52" s="15"/>
      <c r="B52" s="90"/>
      <c r="C52" s="122"/>
      <c r="D52" s="471"/>
      <c r="E52" s="471"/>
      <c r="F52" s="557"/>
    </row>
    <row r="53" spans="1:9" ht="7" customHeight="1">
      <c r="A53" s="15"/>
      <c r="B53" s="90"/>
      <c r="C53" s="122"/>
      <c r="D53" s="471"/>
      <c r="E53" s="471"/>
      <c r="F53" s="557"/>
    </row>
    <row r="54" spans="1:9" ht="16" customHeight="1" thickBot="1">
      <c r="A54" s="962" t="s">
        <v>17</v>
      </c>
      <c r="B54" s="963"/>
      <c r="C54" s="963"/>
      <c r="D54" s="963"/>
      <c r="E54" s="18"/>
      <c r="F54" s="217"/>
    </row>
    <row r="55" spans="1:9" ht="7" customHeight="1">
      <c r="A55" s="15"/>
      <c r="B55" s="90"/>
      <c r="C55" s="122"/>
      <c r="D55" s="471"/>
      <c r="E55" s="471"/>
      <c r="F55" s="557"/>
    </row>
    <row r="56" spans="1:9" ht="13">
      <c r="A56" s="23" t="s">
        <v>200</v>
      </c>
      <c r="B56" s="97" t="s">
        <v>1077</v>
      </c>
      <c r="C56" s="600"/>
      <c r="D56" s="471"/>
      <c r="E56" s="471"/>
      <c r="F56" s="557"/>
    </row>
    <row r="57" spans="1:9" ht="7" customHeight="1">
      <c r="A57" s="15"/>
      <c r="B57" s="90"/>
      <c r="C57" s="122"/>
      <c r="D57" s="471"/>
      <c r="E57" s="471"/>
      <c r="F57" s="557"/>
    </row>
    <row r="58" spans="1:9" ht="15.75" customHeight="1">
      <c r="A58" s="15" t="s">
        <v>1078</v>
      </c>
      <c r="B58" s="790" t="s">
        <v>328</v>
      </c>
      <c r="C58" s="122" t="s">
        <v>15</v>
      </c>
      <c r="D58" s="32">
        <v>3200</v>
      </c>
      <c r="E58" s="219"/>
      <c r="F58" s="146"/>
      <c r="H58" s="840"/>
      <c r="I58" s="841"/>
    </row>
    <row r="59" spans="1:9" ht="8.25" customHeight="1">
      <c r="A59" s="15"/>
      <c r="B59" s="791"/>
      <c r="C59" s="122"/>
      <c r="D59" s="32"/>
      <c r="E59" s="219"/>
      <c r="F59" s="146"/>
      <c r="H59" s="840"/>
      <c r="I59" s="841"/>
    </row>
    <row r="60" spans="1:9" ht="13">
      <c r="A60" s="128"/>
      <c r="B60" s="126" t="s">
        <v>203</v>
      </c>
      <c r="C60" s="792"/>
      <c r="D60" s="129"/>
      <c r="E60" s="219"/>
      <c r="F60" s="557"/>
      <c r="H60" s="487"/>
      <c r="I60" s="842"/>
    </row>
    <row r="61" spans="1:9" s="165" customFormat="1" ht="7" customHeight="1">
      <c r="A61" s="21"/>
      <c r="B61" s="91"/>
      <c r="C61" s="22"/>
      <c r="D61" s="471"/>
      <c r="E61" s="471"/>
      <c r="F61" s="470"/>
    </row>
    <row r="62" spans="1:9" ht="78">
      <c r="A62" s="128"/>
      <c r="B62" s="100" t="s">
        <v>1079</v>
      </c>
      <c r="C62" s="792"/>
      <c r="D62" s="219"/>
      <c r="E62" s="219"/>
      <c r="F62" s="557"/>
      <c r="H62" s="487"/>
      <c r="I62" s="854"/>
    </row>
    <row r="63" spans="1:9" s="165" customFormat="1" ht="7" customHeight="1">
      <c r="A63" s="21"/>
      <c r="B63" s="91"/>
      <c r="C63" s="22"/>
      <c r="D63" s="471"/>
      <c r="E63" s="471"/>
      <c r="F63" s="470"/>
    </row>
    <row r="64" spans="1:9">
      <c r="A64" s="15" t="s">
        <v>1080</v>
      </c>
      <c r="B64" s="89" t="s">
        <v>331</v>
      </c>
      <c r="C64" s="122" t="s">
        <v>15</v>
      </c>
      <c r="D64" s="32">
        <v>3200</v>
      </c>
      <c r="E64" s="219"/>
      <c r="F64" s="146"/>
      <c r="G64" s="689"/>
      <c r="H64" s="487"/>
      <c r="I64" s="854"/>
    </row>
    <row r="65" spans="1:9" s="165" customFormat="1" ht="7" customHeight="1">
      <c r="A65" s="21"/>
      <c r="B65" s="91"/>
      <c r="C65" s="22"/>
      <c r="D65" s="471"/>
      <c r="E65" s="471"/>
      <c r="F65" s="470"/>
    </row>
    <row r="66" spans="1:9" ht="13">
      <c r="A66" s="15"/>
      <c r="B66" s="93" t="s">
        <v>205</v>
      </c>
      <c r="C66" s="792"/>
      <c r="D66" s="129"/>
      <c r="E66" s="219"/>
      <c r="F66" s="557"/>
      <c r="G66" s="689"/>
      <c r="H66" s="487"/>
      <c r="I66" s="842"/>
    </row>
    <row r="67" spans="1:9" s="165" customFormat="1" ht="7" customHeight="1">
      <c r="A67" s="21"/>
      <c r="B67" s="91"/>
      <c r="C67" s="22"/>
      <c r="D67" s="471"/>
      <c r="E67" s="471"/>
      <c r="F67" s="470"/>
    </row>
    <row r="68" spans="1:9" ht="26">
      <c r="A68" s="15"/>
      <c r="B68" s="100" t="s">
        <v>1081</v>
      </c>
      <c r="C68" s="792"/>
      <c r="D68" s="129"/>
      <c r="E68" s="219"/>
      <c r="F68" s="557"/>
      <c r="G68" s="689"/>
      <c r="H68" s="487"/>
      <c r="I68" s="842"/>
    </row>
    <row r="69" spans="1:9" s="165" customFormat="1" ht="7" customHeight="1">
      <c r="A69" s="21"/>
      <c r="B69" s="91"/>
      <c r="C69" s="22"/>
      <c r="D69" s="471"/>
      <c r="E69" s="471"/>
      <c r="F69" s="470"/>
    </row>
    <row r="70" spans="1:9" ht="16.5" customHeight="1">
      <c r="A70" s="15" t="s">
        <v>1082</v>
      </c>
      <c r="B70" s="89" t="s">
        <v>1083</v>
      </c>
      <c r="C70" s="122" t="s">
        <v>26</v>
      </c>
      <c r="D70" s="32">
        <v>40</v>
      </c>
      <c r="E70" s="219"/>
      <c r="F70" s="146"/>
      <c r="G70" s="689"/>
      <c r="H70" s="864"/>
      <c r="I70" s="854"/>
    </row>
    <row r="71" spans="1:9" s="165" customFormat="1" ht="7" customHeight="1">
      <c r="A71" s="21"/>
      <c r="B71" s="91"/>
      <c r="C71" s="22"/>
      <c r="D71" s="471"/>
      <c r="E71" s="471"/>
      <c r="F71" s="470"/>
    </row>
    <row r="72" spans="1:9" ht="28.5" customHeight="1">
      <c r="A72" s="15"/>
      <c r="B72" s="100" t="s">
        <v>1084</v>
      </c>
      <c r="C72" s="122"/>
      <c r="D72" s="161"/>
      <c r="E72" s="219"/>
      <c r="F72" s="557"/>
      <c r="H72" s="487"/>
      <c r="I72" s="854"/>
    </row>
    <row r="73" spans="1:9" s="165" customFormat="1" ht="7" customHeight="1">
      <c r="A73" s="21"/>
      <c r="B73" s="91"/>
      <c r="C73" s="22"/>
      <c r="D73" s="471"/>
      <c r="E73" s="471"/>
      <c r="F73" s="470"/>
    </row>
    <row r="74" spans="1:9" ht="16.5" customHeight="1">
      <c r="A74" s="15" t="s">
        <v>1082</v>
      </c>
      <c r="B74" s="89" t="s">
        <v>1083</v>
      </c>
      <c r="C74" s="122" t="s">
        <v>26</v>
      </c>
      <c r="D74" s="32">
        <v>40</v>
      </c>
      <c r="E74" s="219"/>
      <c r="F74" s="146"/>
      <c r="G74" s="689"/>
      <c r="H74" s="864"/>
      <c r="I74" s="854"/>
    </row>
    <row r="75" spans="1:9" s="165" customFormat="1" ht="7" customHeight="1">
      <c r="A75" s="21"/>
      <c r="B75" s="91"/>
      <c r="C75" s="22"/>
      <c r="D75" s="471"/>
      <c r="E75" s="471"/>
      <c r="F75" s="470"/>
    </row>
    <row r="76" spans="1:9" ht="13">
      <c r="A76" s="17" t="s">
        <v>58</v>
      </c>
      <c r="B76" s="93" t="s">
        <v>59</v>
      </c>
      <c r="C76" s="122"/>
      <c r="D76" s="219"/>
      <c r="E76" s="471"/>
      <c r="F76" s="557"/>
      <c r="I76" s="854"/>
    </row>
    <row r="77" spans="1:9" ht="13">
      <c r="A77" s="17"/>
      <c r="B77" s="167"/>
      <c r="C77" s="122"/>
      <c r="D77" s="219"/>
      <c r="E77" s="471"/>
      <c r="F77" s="557"/>
      <c r="I77" s="854"/>
    </row>
    <row r="78" spans="1:9" ht="14.25" customHeight="1">
      <c r="A78" s="17" t="s">
        <v>210</v>
      </c>
      <c r="B78" s="97" t="s">
        <v>211</v>
      </c>
      <c r="C78" s="792"/>
      <c r="D78" s="129"/>
      <c r="E78" s="471"/>
      <c r="F78" s="557"/>
      <c r="I78" s="842"/>
    </row>
    <row r="79" spans="1:9" s="165" customFormat="1" ht="7" customHeight="1">
      <c r="A79" s="21"/>
      <c r="B79" s="91"/>
      <c r="C79" s="22"/>
      <c r="D79" s="471"/>
      <c r="E79" s="471"/>
      <c r="F79" s="470"/>
    </row>
    <row r="80" spans="1:9" s="165" customFormat="1" ht="88.5">
      <c r="A80" s="21" t="s">
        <v>1085</v>
      </c>
      <c r="B80" s="92" t="s">
        <v>1797</v>
      </c>
      <c r="C80" s="22" t="s">
        <v>26</v>
      </c>
      <c r="D80" s="32">
        <v>100</v>
      </c>
      <c r="E80" s="219"/>
      <c r="F80" s="146"/>
      <c r="G80" s="701"/>
      <c r="I80" s="838"/>
    </row>
    <row r="81" spans="1:9" s="165" customFormat="1" ht="7" customHeight="1">
      <c r="A81" s="21"/>
      <c r="B81" s="91"/>
      <c r="C81" s="22"/>
      <c r="D81" s="471"/>
      <c r="E81" s="471"/>
      <c r="F81" s="470"/>
    </row>
    <row r="82" spans="1:9" s="165" customFormat="1" ht="28.5" customHeight="1">
      <c r="A82" s="21" t="s">
        <v>1086</v>
      </c>
      <c r="B82" s="92" t="s">
        <v>212</v>
      </c>
      <c r="C82" s="22" t="s">
        <v>26</v>
      </c>
      <c r="D82" s="32">
        <v>100</v>
      </c>
      <c r="E82" s="219"/>
      <c r="F82" s="146"/>
      <c r="I82" s="838"/>
    </row>
    <row r="83" spans="1:9" s="165" customFormat="1" ht="7" customHeight="1">
      <c r="A83" s="21"/>
      <c r="B83" s="91"/>
      <c r="C83" s="22"/>
      <c r="D83" s="471"/>
      <c r="E83" s="471"/>
      <c r="F83" s="470"/>
    </row>
    <row r="84" spans="1:9" s="165" customFormat="1" ht="50.5">
      <c r="A84" s="21" t="s">
        <v>1087</v>
      </c>
      <c r="B84" s="92" t="s">
        <v>1791</v>
      </c>
      <c r="C84" s="22" t="s">
        <v>26</v>
      </c>
      <c r="D84" s="32">
        <v>100</v>
      </c>
      <c r="E84" s="219"/>
      <c r="F84" s="146"/>
      <c r="I84" s="856"/>
    </row>
    <row r="85" spans="1:9" s="165" customFormat="1" ht="7" customHeight="1">
      <c r="A85" s="21"/>
      <c r="B85" s="91"/>
      <c r="C85" s="22"/>
      <c r="D85" s="471"/>
      <c r="E85" s="471"/>
      <c r="F85" s="470"/>
    </row>
    <row r="86" spans="1:9" ht="13">
      <c r="A86" s="23" t="s">
        <v>65</v>
      </c>
      <c r="B86" s="97" t="s">
        <v>66</v>
      </c>
      <c r="C86" s="22"/>
      <c r="D86" s="123"/>
      <c r="E86" s="219"/>
      <c r="F86" s="506"/>
      <c r="I86" s="838"/>
    </row>
    <row r="87" spans="1:9" s="165" customFormat="1" ht="7" customHeight="1">
      <c r="A87" s="21"/>
      <c r="B87" s="91"/>
      <c r="C87" s="22"/>
      <c r="D87" s="471"/>
      <c r="E87" s="471"/>
      <c r="F87" s="470"/>
    </row>
    <row r="88" spans="1:9" s="165" customFormat="1" ht="41.25" customHeight="1">
      <c r="A88" s="21" t="s">
        <v>1088</v>
      </c>
      <c r="B88" s="92" t="s">
        <v>214</v>
      </c>
      <c r="C88" s="22" t="s">
        <v>26</v>
      </c>
      <c r="D88" s="32">
        <v>6.4</v>
      </c>
      <c r="E88" s="219"/>
      <c r="F88" s="146"/>
      <c r="I88" s="856"/>
    </row>
    <row r="89" spans="1:9" s="165" customFormat="1" ht="7" customHeight="1">
      <c r="A89" s="21"/>
      <c r="B89" s="92"/>
      <c r="C89" s="22"/>
      <c r="D89" s="32"/>
      <c r="E89" s="219"/>
      <c r="F89" s="506"/>
      <c r="I89" s="856"/>
    </row>
    <row r="90" spans="1:9" s="165" customFormat="1" ht="41.25" customHeight="1">
      <c r="A90" s="21" t="s">
        <v>1089</v>
      </c>
      <c r="B90" s="92" t="s">
        <v>337</v>
      </c>
      <c r="C90" s="22" t="s">
        <v>26</v>
      </c>
      <c r="D90" s="32">
        <v>12.8</v>
      </c>
      <c r="E90" s="219"/>
      <c r="F90" s="146"/>
      <c r="I90" s="853"/>
    </row>
    <row r="91" spans="1:9" s="165" customFormat="1" ht="7.5" customHeight="1">
      <c r="A91" s="21"/>
      <c r="B91" s="92"/>
      <c r="C91" s="22"/>
      <c r="D91" s="32"/>
      <c r="E91" s="219"/>
      <c r="F91" s="146"/>
      <c r="I91" s="853"/>
    </row>
    <row r="92" spans="1:9" s="165" customFormat="1" ht="7.5" customHeight="1">
      <c r="A92" s="21"/>
      <c r="B92" s="92"/>
      <c r="C92" s="22"/>
      <c r="D92" s="32"/>
      <c r="E92" s="219"/>
      <c r="F92" s="146"/>
      <c r="I92" s="853"/>
    </row>
    <row r="93" spans="1:9" s="165" customFormat="1" ht="7.5" customHeight="1">
      <c r="A93" s="21"/>
      <c r="B93" s="92"/>
      <c r="C93" s="22"/>
      <c r="D93" s="32"/>
      <c r="E93" s="219"/>
      <c r="F93" s="146"/>
      <c r="I93" s="853"/>
    </row>
    <row r="94" spans="1:9" s="165" customFormat="1" ht="7.5" customHeight="1">
      <c r="A94" s="21"/>
      <c r="B94" s="92"/>
      <c r="C94" s="22"/>
      <c r="D94" s="32"/>
      <c r="E94" s="219"/>
      <c r="F94" s="146"/>
      <c r="I94" s="853"/>
    </row>
    <row r="95" spans="1:9" s="165" customFormat="1" ht="7.5" customHeight="1">
      <c r="A95" s="21"/>
      <c r="B95" s="92"/>
      <c r="C95" s="22"/>
      <c r="D95" s="32"/>
      <c r="E95" s="219"/>
      <c r="F95" s="146"/>
      <c r="I95" s="853"/>
    </row>
    <row r="96" spans="1:9" s="165" customFormat="1" ht="7.5" customHeight="1">
      <c r="A96" s="21"/>
      <c r="B96" s="92"/>
      <c r="C96" s="22"/>
      <c r="D96" s="32"/>
      <c r="E96" s="219"/>
      <c r="F96" s="146"/>
      <c r="I96" s="853"/>
    </row>
    <row r="97" spans="1:9" s="165" customFormat="1" ht="7.5" customHeight="1">
      <c r="A97" s="21"/>
      <c r="B97" s="92"/>
      <c r="C97" s="22"/>
      <c r="D97" s="32"/>
      <c r="E97" s="219"/>
      <c r="F97" s="146"/>
      <c r="I97" s="853"/>
    </row>
    <row r="98" spans="1:9" s="165" customFormat="1" ht="7.5" customHeight="1">
      <c r="A98" s="21"/>
      <c r="B98" s="92"/>
      <c r="C98" s="22"/>
      <c r="D98" s="32"/>
      <c r="E98" s="219"/>
      <c r="F98" s="146"/>
      <c r="I98" s="853"/>
    </row>
    <row r="99" spans="1:9" s="165" customFormat="1" ht="7.5" customHeight="1">
      <c r="A99" s="21"/>
      <c r="B99" s="92"/>
      <c r="C99" s="22"/>
      <c r="D99" s="32"/>
      <c r="E99" s="219"/>
      <c r="F99" s="146"/>
      <c r="I99" s="853"/>
    </row>
    <row r="100" spans="1:9" s="165" customFormat="1" ht="7.5" customHeight="1">
      <c r="A100" s="21"/>
      <c r="B100" s="92"/>
      <c r="C100" s="22"/>
      <c r="D100" s="32"/>
      <c r="E100" s="219"/>
      <c r="F100" s="146"/>
      <c r="I100" s="853"/>
    </row>
    <row r="101" spans="1:9" s="165" customFormat="1" ht="7.5" customHeight="1">
      <c r="A101" s="21"/>
      <c r="B101" s="92"/>
      <c r="C101" s="22"/>
      <c r="D101" s="32"/>
      <c r="E101" s="219"/>
      <c r="F101" s="146"/>
      <c r="I101" s="853"/>
    </row>
    <row r="102" spans="1:9" s="165" customFormat="1" ht="7.5" customHeight="1">
      <c r="A102" s="21"/>
      <c r="B102" s="92"/>
      <c r="C102" s="22"/>
      <c r="D102" s="32"/>
      <c r="E102" s="219"/>
      <c r="F102" s="146"/>
      <c r="I102" s="853"/>
    </row>
    <row r="103" spans="1:9" s="165" customFormat="1" ht="7.5" customHeight="1">
      <c r="A103" s="21"/>
      <c r="B103" s="92"/>
      <c r="C103" s="22"/>
      <c r="D103" s="32"/>
      <c r="E103" s="219"/>
      <c r="F103" s="146"/>
      <c r="I103" s="853"/>
    </row>
    <row r="104" spans="1:9" s="165" customFormat="1" ht="7.5" customHeight="1">
      <c r="A104" s="21"/>
      <c r="B104" s="92"/>
      <c r="C104" s="22"/>
      <c r="D104" s="32"/>
      <c r="E104" s="219"/>
      <c r="F104" s="146"/>
      <c r="I104" s="853"/>
    </row>
    <row r="105" spans="1:9" s="165" customFormat="1" ht="7.5" customHeight="1">
      <c r="A105" s="21"/>
      <c r="B105" s="92"/>
      <c r="C105" s="22"/>
      <c r="D105" s="32"/>
      <c r="E105" s="219"/>
      <c r="F105" s="146"/>
      <c r="I105" s="853"/>
    </row>
    <row r="106" spans="1:9" s="165" customFormat="1" ht="7.5" customHeight="1">
      <c r="A106" s="21"/>
      <c r="B106" s="92"/>
      <c r="C106" s="22"/>
      <c r="D106" s="32"/>
      <c r="E106" s="219"/>
      <c r="F106" s="146"/>
      <c r="I106" s="853"/>
    </row>
    <row r="107" spans="1:9" s="165" customFormat="1" ht="7" customHeight="1">
      <c r="A107" s="21"/>
      <c r="B107" s="92"/>
      <c r="C107" s="22"/>
      <c r="D107" s="32"/>
      <c r="E107" s="219"/>
      <c r="F107" s="506"/>
      <c r="I107" s="856"/>
    </row>
    <row r="108" spans="1:9" s="165" customFormat="1" ht="9.75" customHeight="1">
      <c r="A108" s="21"/>
      <c r="B108" s="92"/>
      <c r="C108" s="22"/>
      <c r="D108" s="32"/>
      <c r="E108" s="219"/>
      <c r="F108" s="506"/>
      <c r="I108" s="856"/>
    </row>
    <row r="109" spans="1:9" ht="16" customHeight="1" thickBot="1">
      <c r="A109" s="962" t="s">
        <v>17</v>
      </c>
      <c r="B109" s="963"/>
      <c r="C109" s="963"/>
      <c r="D109" s="963"/>
      <c r="E109" s="18"/>
      <c r="F109" s="217"/>
    </row>
    <row r="110" spans="1:9" ht="13">
      <c r="A110" s="23" t="s">
        <v>71</v>
      </c>
      <c r="B110" s="97" t="s">
        <v>72</v>
      </c>
      <c r="C110" s="792"/>
      <c r="D110" s="129"/>
      <c r="E110" s="471"/>
      <c r="F110" s="557"/>
      <c r="I110" s="842"/>
    </row>
    <row r="111" spans="1:9" ht="7" customHeight="1">
      <c r="A111" s="15"/>
      <c r="B111" s="90"/>
      <c r="C111" s="122"/>
      <c r="D111" s="471"/>
      <c r="E111" s="471"/>
      <c r="F111" s="557"/>
    </row>
    <row r="112" spans="1:9" s="165" customFormat="1" ht="142.5" customHeight="1">
      <c r="A112" s="21" t="s">
        <v>1090</v>
      </c>
      <c r="B112" s="92" t="s">
        <v>215</v>
      </c>
      <c r="C112" s="22" t="s">
        <v>15</v>
      </c>
      <c r="D112" s="32">
        <v>160</v>
      </c>
      <c r="E112" s="219"/>
      <c r="F112" s="146"/>
      <c r="H112" s="856"/>
      <c r="I112" s="868"/>
    </row>
    <row r="113" spans="1:9" s="165" customFormat="1" ht="89.25" customHeight="1">
      <c r="A113" s="21" t="s">
        <v>1091</v>
      </c>
      <c r="B113" s="92" t="s">
        <v>216</v>
      </c>
      <c r="C113" s="22" t="s">
        <v>15</v>
      </c>
      <c r="D113" s="32">
        <v>112.00000000000001</v>
      </c>
      <c r="E113" s="219"/>
      <c r="F113" s="146"/>
      <c r="I113" s="868"/>
    </row>
    <row r="114" spans="1:9" ht="8.15" customHeight="1">
      <c r="A114" s="15"/>
      <c r="B114" s="90"/>
      <c r="C114" s="122"/>
      <c r="D114" s="471"/>
      <c r="E114" s="471"/>
      <c r="F114" s="557"/>
    </row>
    <row r="115" spans="1:9" s="165" customFormat="1" ht="40.5" customHeight="1">
      <c r="A115" s="21" t="s">
        <v>1092</v>
      </c>
      <c r="B115" s="92" t="s">
        <v>217</v>
      </c>
      <c r="C115" s="22" t="s">
        <v>15</v>
      </c>
      <c r="D115" s="32">
        <v>48</v>
      </c>
      <c r="E115" s="219"/>
      <c r="F115" s="146"/>
      <c r="H115" s="856"/>
      <c r="I115" s="868"/>
    </row>
    <row r="116" spans="1:9" ht="8.15" customHeight="1">
      <c r="A116" s="15"/>
      <c r="B116" s="90"/>
      <c r="C116" s="122"/>
      <c r="D116" s="471"/>
      <c r="E116" s="471"/>
      <c r="F116" s="557"/>
    </row>
    <row r="117" spans="1:9" s="165" customFormat="1" ht="25">
      <c r="A117" s="21" t="s">
        <v>1093</v>
      </c>
      <c r="B117" s="92" t="s">
        <v>74</v>
      </c>
      <c r="C117" s="22" t="s">
        <v>15</v>
      </c>
      <c r="D117" s="32">
        <v>3200</v>
      </c>
      <c r="E117" s="219"/>
      <c r="F117" s="146"/>
      <c r="I117" s="868"/>
    </row>
    <row r="118" spans="1:9" ht="8.15" customHeight="1">
      <c r="A118" s="15"/>
      <c r="B118" s="90"/>
      <c r="C118" s="122"/>
      <c r="D118" s="471"/>
      <c r="E118" s="471"/>
      <c r="F118" s="557"/>
    </row>
    <row r="119" spans="1:9" ht="14.15" customHeight="1">
      <c r="A119" s="23" t="s">
        <v>75</v>
      </c>
      <c r="B119" s="97" t="s">
        <v>76</v>
      </c>
      <c r="C119" s="122"/>
      <c r="D119" s="22"/>
      <c r="E119" s="471"/>
      <c r="F119" s="557"/>
      <c r="I119" s="847"/>
    </row>
    <row r="120" spans="1:9" ht="13">
      <c r="A120" s="15"/>
      <c r="B120" s="90"/>
      <c r="C120" s="122"/>
      <c r="D120" s="471"/>
      <c r="E120" s="471"/>
      <c r="F120" s="557"/>
    </row>
    <row r="121" spans="1:9" s="165" customFormat="1" ht="64.5" customHeight="1">
      <c r="A121" s="21" t="s">
        <v>1094</v>
      </c>
      <c r="B121" s="92" t="s">
        <v>218</v>
      </c>
      <c r="C121" s="22" t="s">
        <v>26</v>
      </c>
      <c r="D121" s="32">
        <v>100</v>
      </c>
      <c r="E121" s="219"/>
      <c r="F121" s="146"/>
      <c r="I121" s="868"/>
    </row>
    <row r="122" spans="1:9" s="165" customFormat="1">
      <c r="A122" s="21"/>
      <c r="B122" s="92"/>
      <c r="C122" s="22"/>
      <c r="D122" s="32"/>
      <c r="E122" s="219"/>
      <c r="F122" s="146"/>
      <c r="I122" s="868"/>
    </row>
    <row r="123" spans="1:9" s="165" customFormat="1" ht="39.75" customHeight="1">
      <c r="A123" s="21" t="s">
        <v>1789</v>
      </c>
      <c r="B123" s="92" t="s">
        <v>1792</v>
      </c>
      <c r="C123" s="22" t="s">
        <v>26</v>
      </c>
      <c r="D123" s="32">
        <v>100</v>
      </c>
      <c r="E123" s="793"/>
      <c r="F123" s="146"/>
      <c r="I123" s="868"/>
    </row>
    <row r="124" spans="1:9" s="165" customFormat="1" ht="13">
      <c r="A124" s="21"/>
      <c r="B124" s="91"/>
      <c r="C124" s="22"/>
      <c r="D124" s="471"/>
      <c r="E124" s="471"/>
      <c r="F124" s="470"/>
      <c r="I124" s="868"/>
    </row>
    <row r="125" spans="1:9" s="165" customFormat="1" ht="51">
      <c r="A125" s="21" t="s">
        <v>1790</v>
      </c>
      <c r="B125" s="92" t="s">
        <v>1799</v>
      </c>
      <c r="C125" s="22" t="s">
        <v>26</v>
      </c>
      <c r="D125" s="32">
        <v>100</v>
      </c>
      <c r="E125" s="793"/>
      <c r="F125" s="146"/>
      <c r="I125" s="868"/>
    </row>
    <row r="126" spans="1:9" s="165" customFormat="1">
      <c r="A126" s="21"/>
      <c r="B126" s="92"/>
      <c r="C126" s="22"/>
      <c r="D126" s="32"/>
      <c r="E126" s="219"/>
      <c r="F126" s="146"/>
      <c r="I126" s="868"/>
    </row>
    <row r="127" spans="1:9" s="165" customFormat="1" ht="25.5" customHeight="1">
      <c r="A127" s="21" t="s">
        <v>1793</v>
      </c>
      <c r="B127" s="92" t="s">
        <v>1795</v>
      </c>
      <c r="C127" s="22" t="s">
        <v>26</v>
      </c>
      <c r="D127" s="32">
        <v>100</v>
      </c>
      <c r="E127" s="219"/>
      <c r="F127" s="146"/>
      <c r="I127" s="868"/>
    </row>
    <row r="128" spans="1:9" s="165" customFormat="1" ht="13">
      <c r="A128" s="21"/>
      <c r="B128" s="91"/>
      <c r="C128" s="22"/>
      <c r="D128" s="471"/>
      <c r="E128" s="219"/>
      <c r="F128" s="146"/>
      <c r="I128" s="868"/>
    </row>
    <row r="129" spans="1:11" s="165" customFormat="1" ht="27" customHeight="1">
      <c r="A129" s="21" t="s">
        <v>1794</v>
      </c>
      <c r="B129" s="92" t="s">
        <v>1796</v>
      </c>
      <c r="C129" s="22" t="s">
        <v>26</v>
      </c>
      <c r="D129" s="32">
        <v>100</v>
      </c>
      <c r="E129" s="219"/>
      <c r="F129" s="146"/>
      <c r="I129" s="868"/>
    </row>
    <row r="130" spans="1:11" ht="13">
      <c r="A130" s="15"/>
      <c r="B130" s="90"/>
      <c r="C130" s="122"/>
      <c r="D130" s="471"/>
      <c r="E130" s="471"/>
      <c r="F130" s="557"/>
    </row>
    <row r="131" spans="1:11" ht="26">
      <c r="A131" s="15"/>
      <c r="B131" s="93" t="s">
        <v>79</v>
      </c>
      <c r="C131" s="122"/>
      <c r="D131" s="123"/>
      <c r="E131" s="471"/>
      <c r="F131" s="557"/>
      <c r="I131" s="841"/>
    </row>
    <row r="132" spans="1:11" ht="4.5" customHeight="1">
      <c r="A132" s="15"/>
      <c r="B132" s="90"/>
      <c r="C132" s="122"/>
      <c r="D132" s="471"/>
      <c r="E132" s="471"/>
      <c r="F132" s="557"/>
    </row>
    <row r="133" spans="1:11" ht="14.25" customHeight="1">
      <c r="A133" s="15"/>
      <c r="B133" s="89" t="s">
        <v>80</v>
      </c>
      <c r="C133" s="122"/>
      <c r="D133" s="22"/>
      <c r="E133" s="471"/>
      <c r="F133" s="557"/>
      <c r="I133" s="847"/>
    </row>
    <row r="134" spans="1:11" ht="3.75" customHeight="1">
      <c r="A134" s="15"/>
      <c r="B134" s="90"/>
      <c r="C134" s="122"/>
      <c r="D134" s="471"/>
      <c r="E134" s="471"/>
      <c r="F134" s="557"/>
    </row>
    <row r="135" spans="1:11" ht="26.25" customHeight="1">
      <c r="A135" s="23" t="s">
        <v>81</v>
      </c>
      <c r="B135" s="97" t="s">
        <v>219</v>
      </c>
      <c r="C135" s="122"/>
      <c r="D135" s="22"/>
      <c r="E135" s="471"/>
      <c r="F135" s="557"/>
      <c r="I135" s="847"/>
      <c r="J135" s="689"/>
      <c r="K135" s="848"/>
    </row>
    <row r="136" spans="1:11" ht="7.5" customHeight="1">
      <c r="A136" s="15"/>
      <c r="B136" s="90"/>
      <c r="C136" s="122"/>
      <c r="D136" s="471"/>
      <c r="E136" s="471"/>
      <c r="F136" s="557"/>
    </row>
    <row r="137" spans="1:11" ht="14.25" customHeight="1">
      <c r="A137" s="15" t="s">
        <v>1095</v>
      </c>
      <c r="B137" s="89" t="s">
        <v>1732</v>
      </c>
      <c r="C137" s="122" t="s">
        <v>83</v>
      </c>
      <c r="D137" s="32">
        <v>420</v>
      </c>
      <c r="E137" s="219"/>
      <c r="F137" s="146"/>
      <c r="H137" s="626"/>
      <c r="I137" s="869"/>
      <c r="J137" s="691"/>
      <c r="K137" s="850"/>
    </row>
    <row r="138" spans="1:11" ht="5.25" customHeight="1">
      <c r="A138" s="15"/>
      <c r="B138" s="90"/>
      <c r="C138" s="122"/>
      <c r="D138" s="32"/>
      <c r="E138" s="471"/>
      <c r="F138" s="557"/>
    </row>
    <row r="139" spans="1:11" ht="26">
      <c r="A139" s="35"/>
      <c r="B139" s="106" t="s">
        <v>220</v>
      </c>
      <c r="C139" s="36"/>
      <c r="D139" s="32"/>
      <c r="E139" s="219"/>
      <c r="F139" s="506"/>
      <c r="I139" s="869"/>
      <c r="J139" s="691"/>
      <c r="K139" s="850"/>
    </row>
    <row r="140" spans="1:11" ht="6" customHeight="1">
      <c r="A140" s="15"/>
      <c r="B140" s="94"/>
      <c r="C140" s="22"/>
      <c r="D140" s="85"/>
      <c r="E140" s="219"/>
      <c r="F140" s="506"/>
      <c r="I140" s="869"/>
      <c r="J140" s="691"/>
      <c r="K140" s="850"/>
    </row>
    <row r="141" spans="1:11" ht="15" customHeight="1">
      <c r="A141" s="15" t="s">
        <v>1096</v>
      </c>
      <c r="B141" s="89" t="s">
        <v>1732</v>
      </c>
      <c r="C141" s="88" t="s">
        <v>83</v>
      </c>
      <c r="D141" s="32">
        <v>180</v>
      </c>
      <c r="E141" s="219"/>
      <c r="F141" s="146"/>
      <c r="H141" s="626"/>
      <c r="I141" s="869"/>
      <c r="J141" s="691"/>
      <c r="K141" s="850"/>
    </row>
    <row r="142" spans="1:11" ht="6" customHeight="1">
      <c r="A142" s="15"/>
      <c r="B142" s="94"/>
      <c r="C142" s="22"/>
      <c r="D142" s="85"/>
      <c r="E142" s="219"/>
      <c r="F142" s="506"/>
      <c r="I142" s="869"/>
      <c r="J142" s="691"/>
      <c r="K142" s="850"/>
    </row>
    <row r="143" spans="1:11" ht="16" customHeight="1" thickBot="1">
      <c r="A143" s="962" t="s">
        <v>17</v>
      </c>
      <c r="B143" s="963"/>
      <c r="C143" s="963"/>
      <c r="D143" s="963"/>
      <c r="E143" s="18"/>
      <c r="F143" s="217"/>
    </row>
    <row r="144" spans="1:11" ht="7.5" customHeight="1">
      <c r="A144" s="15"/>
      <c r="B144" s="89"/>
      <c r="C144" s="88"/>
      <c r="D144" s="32"/>
      <c r="E144" s="219"/>
      <c r="F144" s="146"/>
      <c r="H144" s="626"/>
      <c r="I144" s="869"/>
      <c r="J144" s="691"/>
      <c r="K144" s="850"/>
    </row>
    <row r="145" spans="1:11" ht="8.15" customHeight="1">
      <c r="A145" s="15"/>
      <c r="B145" s="90"/>
      <c r="C145" s="122"/>
      <c r="D145" s="32"/>
      <c r="E145" s="471"/>
      <c r="F145" s="557"/>
    </row>
    <row r="146" spans="1:11" ht="8.15" customHeight="1">
      <c r="A146" s="15"/>
      <c r="B146" s="94"/>
      <c r="C146" s="88"/>
      <c r="D146" s="32"/>
      <c r="E146" s="219"/>
      <c r="F146" s="506"/>
      <c r="I146" s="869"/>
      <c r="J146" s="691"/>
      <c r="K146" s="850"/>
    </row>
    <row r="147" spans="1:11" ht="14.25" customHeight="1">
      <c r="A147" s="23"/>
      <c r="B147" s="107" t="s">
        <v>90</v>
      </c>
      <c r="C147" s="37"/>
      <c r="D147" s="38"/>
      <c r="E147" s="471"/>
      <c r="F147" s="557"/>
      <c r="I147" s="851"/>
    </row>
    <row r="148" spans="1:11" ht="8.15" customHeight="1">
      <c r="A148" s="15"/>
      <c r="B148" s="90"/>
      <c r="C148" s="122"/>
      <c r="D148" s="471"/>
      <c r="E148" s="471"/>
      <c r="F148" s="557"/>
    </row>
    <row r="149" spans="1:11" ht="26.25" customHeight="1">
      <c r="A149" s="39"/>
      <c r="B149" s="110" t="s">
        <v>94</v>
      </c>
      <c r="C149" s="37"/>
      <c r="D149" s="40"/>
      <c r="E149" s="516"/>
      <c r="F149" s="557"/>
      <c r="I149" s="852"/>
    </row>
    <row r="150" spans="1:11" ht="8.15" customHeight="1">
      <c r="A150" s="15"/>
      <c r="B150" s="90"/>
      <c r="C150" s="122"/>
      <c r="D150" s="471"/>
      <c r="E150" s="471"/>
      <c r="F150" s="557"/>
    </row>
    <row r="151" spans="1:11" s="311" customFormat="1">
      <c r="A151" s="130" t="s">
        <v>1097</v>
      </c>
      <c r="B151" s="131" t="s">
        <v>1098</v>
      </c>
      <c r="C151" s="794" t="s">
        <v>15</v>
      </c>
      <c r="D151" s="32">
        <v>3200</v>
      </c>
      <c r="E151" s="516"/>
      <c r="F151" s="146"/>
      <c r="G151" s="692"/>
      <c r="I151" s="869"/>
    </row>
    <row r="152" spans="1:11" ht="8.15" customHeight="1">
      <c r="A152" s="15"/>
      <c r="B152" s="90"/>
      <c r="C152" s="122"/>
      <c r="D152" s="471"/>
      <c r="E152" s="471"/>
      <c r="F152" s="557"/>
    </row>
    <row r="153" spans="1:11" ht="16.5" customHeight="1">
      <c r="A153" s="15"/>
      <c r="B153" s="93" t="s">
        <v>95</v>
      </c>
      <c r="C153" s="122"/>
      <c r="D153" s="32"/>
      <c r="E153" s="516"/>
      <c r="F153" s="557"/>
      <c r="I153" s="853"/>
    </row>
    <row r="154" spans="1:11" ht="8.15" customHeight="1">
      <c r="A154" s="133"/>
      <c r="B154" s="112"/>
      <c r="C154" s="44"/>
      <c r="D154" s="32"/>
      <c r="E154" s="471"/>
      <c r="F154" s="146"/>
      <c r="I154" s="250"/>
    </row>
    <row r="155" spans="1:11" ht="40.5" customHeight="1">
      <c r="A155" s="39" t="s">
        <v>1099</v>
      </c>
      <c r="B155" s="112" t="s">
        <v>1798</v>
      </c>
      <c r="C155" s="44" t="s">
        <v>26</v>
      </c>
      <c r="D155" s="32">
        <v>100</v>
      </c>
      <c r="E155" s="516"/>
      <c r="F155" s="146"/>
      <c r="I155" s="250"/>
    </row>
    <row r="156" spans="1:11" ht="12" customHeight="1">
      <c r="A156" s="133"/>
      <c r="B156" s="112"/>
      <c r="C156" s="44"/>
      <c r="D156" s="32"/>
      <c r="E156" s="471"/>
      <c r="F156" s="146"/>
      <c r="I156" s="250"/>
    </row>
    <row r="157" spans="1:11" s="795" customFormat="1" ht="39.75" customHeight="1">
      <c r="A157" s="39" t="s">
        <v>1100</v>
      </c>
      <c r="B157" s="112" t="s">
        <v>1800</v>
      </c>
      <c r="C157" s="386" t="s">
        <v>20</v>
      </c>
      <c r="D157" s="392" t="s">
        <v>1473</v>
      </c>
      <c r="E157" s="516"/>
      <c r="F157" s="146">
        <v>15000000</v>
      </c>
      <c r="I157" s="870"/>
    </row>
    <row r="158" spans="1:11" ht="8.15" customHeight="1">
      <c r="A158" s="133"/>
      <c r="B158" s="112"/>
      <c r="C158" s="44"/>
      <c r="D158" s="32"/>
      <c r="E158" s="471"/>
      <c r="F158" s="146"/>
      <c r="I158" s="250"/>
    </row>
    <row r="159" spans="1:11" ht="103.5" customHeight="1">
      <c r="A159" s="39" t="s">
        <v>1776</v>
      </c>
      <c r="B159" s="112" t="s">
        <v>222</v>
      </c>
      <c r="C159" s="44" t="s">
        <v>26</v>
      </c>
      <c r="D159" s="32">
        <v>2</v>
      </c>
      <c r="E159" s="516"/>
      <c r="F159" s="146"/>
      <c r="I159" s="250"/>
    </row>
    <row r="160" spans="1:11" ht="8.15" customHeight="1">
      <c r="A160" s="133"/>
      <c r="B160" s="112"/>
      <c r="C160" s="44"/>
      <c r="D160" s="32"/>
      <c r="E160" s="471"/>
      <c r="F160" s="146"/>
      <c r="I160" s="250"/>
    </row>
    <row r="161" spans="1:9" ht="37.5">
      <c r="A161" s="39" t="s">
        <v>1779</v>
      </c>
      <c r="B161" s="112" t="s">
        <v>1772</v>
      </c>
      <c r="C161" s="88" t="s">
        <v>20</v>
      </c>
      <c r="D161" s="88" t="s">
        <v>103</v>
      </c>
      <c r="E161" s="471"/>
      <c r="F161" s="146">
        <v>3000000</v>
      </c>
      <c r="I161" s="250"/>
    </row>
    <row r="162" spans="1:9" ht="15.75" customHeight="1" thickBot="1">
      <c r="A162" s="962" t="s">
        <v>17</v>
      </c>
      <c r="B162" s="963"/>
      <c r="C162" s="963"/>
      <c r="D162" s="963"/>
      <c r="E162" s="18"/>
      <c r="F162" s="217"/>
    </row>
    <row r="164" spans="1:9" ht="13">
      <c r="E164" s="637"/>
      <c r="F164" s="696"/>
    </row>
    <row r="166" spans="1:9" ht="13">
      <c r="E166" s="639"/>
      <c r="F166" s="784"/>
    </row>
    <row r="168" spans="1:9" ht="13">
      <c r="E168" s="639"/>
      <c r="F168" s="696"/>
    </row>
    <row r="171" spans="1:9" ht="13">
      <c r="B171" s="116"/>
      <c r="D171" s="116"/>
      <c r="E171" s="116"/>
      <c r="F171" s="696"/>
    </row>
  </sheetData>
  <mergeCells count="8">
    <mergeCell ref="A162:D162"/>
    <mergeCell ref="B1:F1"/>
    <mergeCell ref="B3:F3"/>
    <mergeCell ref="B5:D5"/>
    <mergeCell ref="B7:F7"/>
    <mergeCell ref="A54:D54"/>
    <mergeCell ref="A143:D143"/>
    <mergeCell ref="A109:D109"/>
  </mergeCells>
  <printOptions horizontalCentered="1"/>
  <pageMargins left="0.7" right="0.5" top="0.75" bottom="0.7" header="0.3" footer="0.3"/>
  <pageSetup paperSize="9" scale="80" fitToHeight="0" orientation="portrait" r:id="rId1"/>
  <headerFooter>
    <oddFooter>&amp;C&amp;P of &amp;N&amp;RBill No. 3.4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232A-5D44-4A39-8F3E-E9AFEEEBC296}">
  <sheetPr codeName="Sheet15">
    <pageSetUpPr fitToPage="1"/>
  </sheetPr>
  <dimension ref="A1:WVI419"/>
  <sheetViews>
    <sheetView view="pageBreakPreview" topLeftCell="A27"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228</v>
      </c>
      <c r="C6" s="946"/>
      <c r="D6" s="51"/>
      <c r="E6" s="10"/>
      <c r="F6" s="52"/>
    </row>
    <row r="7" spans="1:6">
      <c r="A7" s="49"/>
      <c r="B7" s="12"/>
      <c r="C7" s="9"/>
      <c r="D7" s="51"/>
      <c r="E7" s="10"/>
      <c r="F7" s="52"/>
    </row>
    <row r="8" spans="1:6" ht="13">
      <c r="A8" s="49"/>
      <c r="B8" s="946" t="s">
        <v>1071</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5"/>
    </row>
    <row r="17" spans="1:4" ht="22.5" customHeight="1">
      <c r="A17" s="58"/>
      <c r="B17" s="544" t="s">
        <v>226</v>
      </c>
      <c r="C17" s="545"/>
      <c r="D17" s="65"/>
    </row>
    <row r="18" spans="1:4" ht="15" customHeight="1">
      <c r="A18" s="58"/>
      <c r="B18" s="544"/>
      <c r="C18" s="545"/>
      <c r="D18" s="66"/>
    </row>
    <row r="19" spans="1:4" ht="21" customHeight="1">
      <c r="A19" s="58"/>
      <c r="B19" s="544" t="s">
        <v>227</v>
      </c>
      <c r="C19" s="545"/>
      <c r="D19" s="65"/>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1197</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8" orientation="portrait" r:id="rId1"/>
  <headerFooter alignWithMargins="0">
    <oddHeader>&amp;C&amp;"Arial,Bold"&amp;12BILL No. 3.4 COLLECTION SHEET</oddHeader>
    <oddFooter>&amp;C&amp;"Arial,Regular"Page &amp;P of &amp;N&amp;R&amp;"Arial,Regular"Collection Sheet - Bill No. 3.4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7656-C244-4529-94F1-5FDACBA3252D}">
  <sheetPr codeName="Sheet16">
    <pageSetUpPr fitToPage="1"/>
  </sheetPr>
  <dimension ref="A1:WVI416"/>
  <sheetViews>
    <sheetView view="pageBreakPreview" topLeftCell="A3"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8" style="48"/>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228</v>
      </c>
      <c r="C6" s="946"/>
      <c r="D6" s="51"/>
      <c r="E6" s="10"/>
      <c r="F6" s="52"/>
    </row>
    <row r="7" spans="1:8" ht="13.5" thickBot="1">
      <c r="A7" s="54"/>
      <c r="B7" s="55"/>
      <c r="C7" s="56"/>
      <c r="D7" s="57"/>
    </row>
    <row r="8" spans="1:8" ht="18" customHeight="1">
      <c r="A8" s="58"/>
      <c r="B8" s="59"/>
      <c r="C8" s="60"/>
      <c r="D8" s="61" t="s">
        <v>104</v>
      </c>
    </row>
    <row r="9" spans="1:8" ht="18" customHeight="1" thickBot="1">
      <c r="A9" s="54"/>
      <c r="B9" s="56"/>
      <c r="C9" s="56"/>
      <c r="D9" s="62" t="s">
        <v>223</v>
      </c>
    </row>
    <row r="10" spans="1:8" ht="15" customHeight="1">
      <c r="A10" s="63"/>
      <c r="B10" s="59"/>
      <c r="C10" s="59"/>
      <c r="D10" s="64"/>
    </row>
    <row r="11" spans="1:8" ht="21" customHeight="1">
      <c r="A11" s="58"/>
      <c r="B11" s="544" t="s">
        <v>1189</v>
      </c>
      <c r="C11" s="545"/>
      <c r="D11" s="65"/>
      <c r="F11" s="946"/>
      <c r="G11" s="946"/>
      <c r="H11" s="947"/>
    </row>
    <row r="12" spans="1:8" ht="15" customHeight="1">
      <c r="A12" s="58"/>
      <c r="B12" s="544"/>
      <c r="C12" s="545"/>
      <c r="D12" s="66"/>
    </row>
    <row r="13" spans="1:8" ht="21" customHeight="1">
      <c r="A13" s="58"/>
      <c r="B13" s="544" t="s">
        <v>1190</v>
      </c>
      <c r="C13" s="545"/>
      <c r="D13" s="65"/>
      <c r="F13" s="946"/>
      <c r="G13" s="946"/>
      <c r="H13" s="947"/>
    </row>
    <row r="14" spans="1:8" ht="15" customHeight="1">
      <c r="A14" s="58"/>
      <c r="B14" s="544"/>
      <c r="C14" s="545"/>
      <c r="D14" s="66"/>
    </row>
    <row r="15" spans="1:8" ht="22.5" customHeight="1">
      <c r="A15" s="58"/>
      <c r="B15" s="544" t="s">
        <v>1191</v>
      </c>
      <c r="C15" s="545"/>
      <c r="D15" s="65"/>
      <c r="F15" s="946"/>
      <c r="G15" s="946"/>
      <c r="H15" s="947"/>
    </row>
    <row r="16" spans="1:8" ht="15" customHeight="1">
      <c r="A16" s="58"/>
      <c r="B16" s="544"/>
      <c r="C16" s="545"/>
      <c r="D16" s="66"/>
    </row>
    <row r="17" spans="1:8" ht="21" customHeight="1">
      <c r="A17" s="58"/>
      <c r="B17" s="544" t="s">
        <v>1192</v>
      </c>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6"/>
      <c r="C36" s="545"/>
      <c r="D36" s="68"/>
    </row>
    <row r="37" spans="1:4" ht="15" customHeight="1">
      <c r="A37" s="69"/>
      <c r="B37" s="547"/>
      <c r="C37" s="548"/>
      <c r="D37" s="70"/>
    </row>
    <row r="38" spans="1:4">
      <c r="A38" s="71"/>
      <c r="B38" s="72"/>
      <c r="C38" s="73"/>
      <c r="D38" s="74"/>
    </row>
    <row r="39" spans="1:4" ht="31.5" customHeight="1">
      <c r="A39" s="58"/>
      <c r="B39" s="960" t="s">
        <v>1188</v>
      </c>
      <c r="C39" s="961"/>
      <c r="D39" s="75"/>
    </row>
    <row r="40" spans="1:4" ht="13.5" thickBot="1">
      <c r="A40" s="54"/>
      <c r="B40" s="76"/>
      <c r="C40" s="77"/>
      <c r="D40" s="78"/>
    </row>
    <row r="41" spans="1:4">
      <c r="D41" s="79"/>
    </row>
    <row r="42" spans="1:4">
      <c r="D42" s="79"/>
    </row>
    <row r="43" spans="1:4">
      <c r="D43" s="79"/>
    </row>
    <row r="44" spans="1:4">
      <c r="D44" s="80"/>
    </row>
    <row r="45" spans="1:4">
      <c r="D45" s="79"/>
    </row>
    <row r="46" spans="1:4">
      <c r="D46" s="79"/>
    </row>
    <row r="47" spans="1:4">
      <c r="D47" s="79"/>
    </row>
    <row r="48" spans="1:4">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B2:D2"/>
    <mergeCell ref="B4:D4"/>
    <mergeCell ref="B6:C6"/>
    <mergeCell ref="B39:C39"/>
    <mergeCell ref="F17:H17"/>
    <mergeCell ref="F15:H15"/>
    <mergeCell ref="F13:H13"/>
    <mergeCell ref="F11:H11"/>
  </mergeCells>
  <printOptions horizontalCentered="1"/>
  <pageMargins left="0.7" right="0.5" top="1.5" bottom="0.7" header="0.5" footer="0.3"/>
  <pageSetup paperSize="9" scale="88" orientation="portrait" r:id="rId1"/>
  <headerFooter alignWithMargins="0">
    <oddHeader>&amp;C&amp;"Arial,Bold"&amp;12SECTION 3
INFILL SEWERS AND SEWER CONNECTIONS 
FOR KITANGIRI WARD
(BILL NO. 3.1 - 3.4)
SUMMARY SHEET</oddHeader>
    <oddFooter>&amp;C&amp;"Arial,Regular"Page &amp;P of &amp;N&amp;R&amp;"Arial,Regular"Summary Sheet - Section 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D857-8731-4BC1-B711-C18E59F69702}">
  <sheetPr codeName="Sheet17"/>
  <dimension ref="A1:P224"/>
  <sheetViews>
    <sheetView view="pageBreakPreview" zoomScale="115" zoomScaleNormal="115" zoomScaleSheetLayoutView="115"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57" bestFit="1" customWidth="1"/>
    <col min="4" max="4" width="9.7265625" style="157" customWidth="1"/>
    <col min="5" max="5" width="13" style="681" customWidth="1"/>
    <col min="6" max="6" width="15.453125" style="681" customWidth="1"/>
    <col min="7" max="7" width="13" style="116" customWidth="1"/>
    <col min="8" max="8" width="14" style="116" bestFit="1" customWidth="1"/>
    <col min="9" max="10" width="10.26953125" style="116" bestFit="1" customWidth="1"/>
    <col min="11" max="15" width="9.1796875" style="116"/>
    <col min="16" max="16" width="10.26953125" style="116" bestFit="1" customWidth="1"/>
    <col min="17" max="16384" width="9.1796875" style="116"/>
  </cols>
  <sheetData>
    <row r="1" spans="1:6" s="311" customFormat="1" ht="16" customHeight="1">
      <c r="A1" s="597"/>
      <c r="B1" s="964" t="s">
        <v>0</v>
      </c>
      <c r="C1" s="964"/>
      <c r="D1" s="964"/>
      <c r="E1" s="964"/>
      <c r="F1" s="965"/>
    </row>
    <row r="2" spans="1:6" ht="13">
      <c r="A2" s="115"/>
      <c r="B2" s="1"/>
      <c r="C2" s="2"/>
      <c r="D2" s="3"/>
      <c r="E2" s="191"/>
      <c r="F2" s="179"/>
    </row>
    <row r="3" spans="1:6" ht="13">
      <c r="A3" s="115"/>
      <c r="B3" s="946" t="s">
        <v>1843</v>
      </c>
      <c r="C3" s="946"/>
      <c r="D3" s="946"/>
      <c r="E3" s="946"/>
      <c r="F3" s="947"/>
    </row>
    <row r="4" spans="1:6" ht="13">
      <c r="A4" s="115"/>
      <c r="B4" s="5"/>
      <c r="C4" s="7"/>
      <c r="D4" s="7"/>
      <c r="E4" s="192"/>
      <c r="F4" s="180"/>
    </row>
    <row r="5" spans="1:6" ht="14.25" customHeight="1">
      <c r="A5" s="115"/>
      <c r="B5" s="946" t="s">
        <v>427</v>
      </c>
      <c r="C5" s="946"/>
      <c r="D5" s="946"/>
      <c r="E5" s="193"/>
      <c r="F5" s="181"/>
    </row>
    <row r="6" spans="1:6">
      <c r="A6" s="115"/>
      <c r="B6" s="12"/>
      <c r="C6" s="2"/>
      <c r="D6" s="10"/>
      <c r="E6" s="193"/>
      <c r="F6" s="181"/>
    </row>
    <row r="7" spans="1:6" ht="14.15" customHeight="1">
      <c r="A7" s="115"/>
      <c r="B7" s="946" t="s">
        <v>982</v>
      </c>
      <c r="C7" s="946"/>
      <c r="D7" s="946"/>
      <c r="E7" s="946"/>
      <c r="F7" s="947"/>
    </row>
    <row r="8" spans="1:6" ht="13" thickBot="1">
      <c r="A8" s="115"/>
      <c r="F8" s="682"/>
    </row>
    <row r="9" spans="1:6" s="487" customFormat="1" ht="27.75" customHeight="1">
      <c r="A9" s="13" t="s">
        <v>1</v>
      </c>
      <c r="B9" s="113" t="s">
        <v>2</v>
      </c>
      <c r="C9" s="86" t="s">
        <v>3</v>
      </c>
      <c r="D9" s="82" t="s">
        <v>4</v>
      </c>
      <c r="E9" s="194" t="s">
        <v>5</v>
      </c>
      <c r="F9" s="182" t="s">
        <v>6</v>
      </c>
    </row>
    <row r="10" spans="1:6" ht="9" customHeight="1">
      <c r="A10" s="15"/>
      <c r="B10" s="89"/>
      <c r="C10" s="22"/>
      <c r="D10" s="22"/>
      <c r="E10" s="198"/>
      <c r="F10" s="683"/>
    </row>
    <row r="11" spans="1:6" ht="27" customHeight="1">
      <c r="A11" s="16"/>
      <c r="B11" s="90" t="s">
        <v>7</v>
      </c>
      <c r="C11" s="85"/>
      <c r="D11" s="32"/>
      <c r="E11" s="198"/>
      <c r="F11" s="683"/>
    </row>
    <row r="12" spans="1:6" ht="9" customHeight="1">
      <c r="A12" s="15"/>
      <c r="B12" s="89"/>
      <c r="C12" s="22"/>
      <c r="D12" s="22"/>
      <c r="E12" s="198"/>
      <c r="F12" s="683"/>
    </row>
    <row r="13" spans="1:6" ht="42" customHeight="1">
      <c r="A13" s="141" t="s">
        <v>1253</v>
      </c>
      <c r="B13" s="91" t="s">
        <v>428</v>
      </c>
      <c r="C13" s="85"/>
      <c r="D13" s="85"/>
      <c r="E13" s="198"/>
      <c r="F13" s="683"/>
    </row>
    <row r="14" spans="1:6" ht="9" customHeight="1">
      <c r="A14" s="526"/>
      <c r="B14" s="92"/>
      <c r="C14" s="22"/>
      <c r="D14" s="22"/>
      <c r="E14" s="198"/>
      <c r="F14" s="683"/>
    </row>
    <row r="15" spans="1:6" ht="67.5" customHeight="1">
      <c r="A15" s="141" t="s">
        <v>1254</v>
      </c>
      <c r="B15" s="91" t="s">
        <v>8</v>
      </c>
      <c r="C15" s="85"/>
      <c r="D15" s="85"/>
      <c r="E15" s="198"/>
      <c r="F15" s="683"/>
    </row>
    <row r="16" spans="1:6" ht="9" customHeight="1">
      <c r="A16" s="526"/>
      <c r="B16" s="92"/>
      <c r="C16" s="22"/>
      <c r="D16" s="22"/>
      <c r="E16" s="198"/>
      <c r="F16" s="683"/>
    </row>
    <row r="17" spans="1:12" ht="26">
      <c r="A17" s="141" t="s">
        <v>1256</v>
      </c>
      <c r="B17" s="91" t="s">
        <v>106</v>
      </c>
      <c r="C17" s="85"/>
      <c r="D17" s="85"/>
      <c r="E17" s="198"/>
      <c r="F17" s="683"/>
    </row>
    <row r="18" spans="1:12" ht="9" customHeight="1">
      <c r="A18" s="526"/>
      <c r="B18" s="92"/>
      <c r="C18" s="22"/>
      <c r="D18" s="22"/>
      <c r="E18" s="198"/>
      <c r="F18" s="683"/>
    </row>
    <row r="19" spans="1:12" ht="282" customHeight="1">
      <c r="A19" s="699" t="s">
        <v>1638</v>
      </c>
      <c r="B19" s="91" t="s">
        <v>9</v>
      </c>
      <c r="C19" s="85"/>
      <c r="D19" s="85"/>
      <c r="E19" s="198"/>
      <c r="F19" s="683"/>
    </row>
    <row r="20" spans="1:12" ht="9" customHeight="1">
      <c r="A20" s="15"/>
      <c r="B20" s="89"/>
      <c r="C20" s="22"/>
      <c r="D20" s="22"/>
      <c r="E20" s="198"/>
      <c r="F20" s="683"/>
    </row>
    <row r="21" spans="1:12" ht="13">
      <c r="A21" s="17" t="s">
        <v>10</v>
      </c>
      <c r="B21" s="93" t="s">
        <v>11</v>
      </c>
      <c r="C21" s="85"/>
      <c r="D21" s="85"/>
      <c r="E21" s="198"/>
      <c r="F21" s="683"/>
    </row>
    <row r="22" spans="1:12" ht="9" customHeight="1">
      <c r="A22" s="15"/>
      <c r="B22" s="89"/>
      <c r="C22" s="22"/>
      <c r="D22" s="22"/>
      <c r="E22" s="198"/>
      <c r="F22" s="683"/>
    </row>
    <row r="23" spans="1:12" ht="15" customHeight="1">
      <c r="A23" s="15"/>
      <c r="B23" s="90" t="s">
        <v>12</v>
      </c>
      <c r="C23" s="22"/>
      <c r="D23" s="85"/>
      <c r="E23" s="198"/>
      <c r="F23" s="683"/>
    </row>
    <row r="24" spans="1:12" ht="9" customHeight="1">
      <c r="A24" s="15"/>
      <c r="B24" s="89"/>
      <c r="C24" s="22"/>
      <c r="D24" s="22"/>
      <c r="E24" s="198"/>
      <c r="F24" s="683"/>
    </row>
    <row r="25" spans="1:12" ht="15" customHeight="1">
      <c r="A25" s="15"/>
      <c r="B25" s="94" t="s">
        <v>13</v>
      </c>
      <c r="C25" s="22"/>
      <c r="D25" s="85"/>
      <c r="E25" s="198"/>
      <c r="F25" s="683"/>
    </row>
    <row r="26" spans="1:12" ht="9" customHeight="1">
      <c r="A26" s="15"/>
      <c r="B26" s="89"/>
      <c r="C26" s="22"/>
      <c r="D26" s="22"/>
      <c r="E26" s="198"/>
      <c r="F26" s="683"/>
    </row>
    <row r="27" spans="1:12" ht="39.75" customHeight="1">
      <c r="A27" s="15"/>
      <c r="B27" s="95" t="s">
        <v>229</v>
      </c>
      <c r="C27" s="22"/>
      <c r="D27" s="85"/>
      <c r="E27" s="198"/>
      <c r="F27" s="683"/>
    </row>
    <row r="28" spans="1:12" ht="9" customHeight="1">
      <c r="A28" s="15"/>
      <c r="B28" s="89"/>
      <c r="C28" s="22"/>
      <c r="D28" s="22"/>
      <c r="E28" s="198"/>
      <c r="F28" s="683"/>
    </row>
    <row r="29" spans="1:12" ht="16.5" customHeight="1">
      <c r="A29" s="15" t="s">
        <v>429</v>
      </c>
      <c r="B29" s="89" t="s">
        <v>14</v>
      </c>
      <c r="C29" s="22" t="s">
        <v>15</v>
      </c>
      <c r="D29" s="32">
        <v>445.50000000000006</v>
      </c>
      <c r="E29" s="198"/>
      <c r="F29" s="185"/>
    </row>
    <row r="30" spans="1:12" ht="9" customHeight="1">
      <c r="A30" s="15"/>
      <c r="B30" s="89"/>
      <c r="C30" s="22"/>
      <c r="D30" s="32"/>
      <c r="E30" s="198"/>
      <c r="F30" s="683"/>
    </row>
    <row r="31" spans="1:12" ht="64.5" customHeight="1">
      <c r="A31" s="15"/>
      <c r="B31" s="95" t="s">
        <v>16</v>
      </c>
      <c r="C31" s="22"/>
      <c r="D31" s="32"/>
      <c r="E31" s="198"/>
      <c r="F31" s="683"/>
      <c r="J31" s="227"/>
      <c r="K31" s="626"/>
      <c r="L31" s="626"/>
    </row>
    <row r="32" spans="1:12" ht="9" customHeight="1">
      <c r="A32" s="15"/>
      <c r="B32" s="89"/>
      <c r="C32" s="22"/>
      <c r="D32" s="32"/>
      <c r="E32" s="198"/>
      <c r="F32" s="683"/>
    </row>
    <row r="33" spans="1:6" ht="15.75" customHeight="1">
      <c r="A33" s="15" t="s">
        <v>430</v>
      </c>
      <c r="B33" s="89" t="s">
        <v>14</v>
      </c>
      <c r="C33" s="22" t="s">
        <v>15</v>
      </c>
      <c r="D33" s="32">
        <v>132</v>
      </c>
      <c r="E33" s="198"/>
      <c r="F33" s="185"/>
    </row>
    <row r="34" spans="1:6" ht="15.75" customHeight="1">
      <c r="A34" s="15"/>
      <c r="B34" s="89"/>
      <c r="C34" s="22"/>
      <c r="D34" s="32"/>
      <c r="E34" s="198"/>
      <c r="F34" s="683"/>
    </row>
    <row r="35" spans="1:6" ht="15.75" customHeight="1">
      <c r="A35" s="15"/>
      <c r="B35" s="89"/>
      <c r="C35" s="22"/>
      <c r="D35" s="32"/>
      <c r="E35" s="198"/>
      <c r="F35" s="683"/>
    </row>
    <row r="36" spans="1:6" ht="15.75" customHeight="1">
      <c r="A36" s="15"/>
      <c r="B36" s="89"/>
      <c r="C36" s="22"/>
      <c r="D36" s="32"/>
      <c r="E36" s="198"/>
      <c r="F36" s="683"/>
    </row>
    <row r="37" spans="1:6" ht="15.75" customHeight="1">
      <c r="A37" s="15"/>
      <c r="B37" s="89"/>
      <c r="C37" s="22"/>
      <c r="D37" s="32"/>
      <c r="E37" s="198"/>
      <c r="F37" s="683"/>
    </row>
    <row r="38" spans="1:6" ht="15.75" customHeight="1" thickBot="1">
      <c r="A38" s="962" t="s">
        <v>17</v>
      </c>
      <c r="B38" s="963"/>
      <c r="C38" s="963"/>
      <c r="D38" s="963"/>
      <c r="E38" s="196"/>
      <c r="F38" s="183"/>
    </row>
    <row r="39" spans="1:6" ht="13">
      <c r="A39" s="20"/>
      <c r="B39" s="96" t="s">
        <v>18</v>
      </c>
      <c r="C39" s="26"/>
      <c r="D39" s="158"/>
      <c r="E39" s="687"/>
      <c r="F39" s="688"/>
    </row>
    <row r="40" spans="1:6" ht="9" customHeight="1">
      <c r="A40" s="15"/>
      <c r="B40" s="94"/>
      <c r="C40" s="22"/>
      <c r="D40" s="85"/>
      <c r="E40" s="198"/>
      <c r="F40" s="683"/>
    </row>
    <row r="41" spans="1:6" ht="63.75" customHeight="1">
      <c r="A41" s="21" t="s">
        <v>431</v>
      </c>
      <c r="B41" s="92" t="s">
        <v>19</v>
      </c>
      <c r="C41" s="22" t="s">
        <v>20</v>
      </c>
      <c r="D41" s="85" t="s">
        <v>21</v>
      </c>
      <c r="E41" s="198"/>
      <c r="F41" s="683"/>
    </row>
    <row r="42" spans="1:6" ht="9" customHeight="1">
      <c r="A42" s="15"/>
      <c r="B42" s="94"/>
      <c r="C42" s="22"/>
      <c r="D42" s="85"/>
      <c r="E42" s="198"/>
      <c r="F42" s="683"/>
    </row>
    <row r="43" spans="1:6" s="165" customFormat="1" ht="40.5" customHeight="1">
      <c r="A43" s="21" t="s">
        <v>432</v>
      </c>
      <c r="B43" s="92" t="s">
        <v>22</v>
      </c>
      <c r="C43" s="22" t="s">
        <v>20</v>
      </c>
      <c r="D43" s="85" t="s">
        <v>21</v>
      </c>
      <c r="E43" s="198"/>
      <c r="F43" s="683"/>
    </row>
    <row r="44" spans="1:6" ht="9" customHeight="1">
      <c r="A44" s="15"/>
      <c r="B44" s="94"/>
      <c r="C44" s="22"/>
      <c r="D44" s="85"/>
      <c r="E44" s="198"/>
      <c r="F44" s="683"/>
    </row>
    <row r="45" spans="1:6" ht="13">
      <c r="A45" s="23" t="s">
        <v>23</v>
      </c>
      <c r="B45" s="97" t="s">
        <v>24</v>
      </c>
      <c r="C45" s="22"/>
      <c r="D45" s="22"/>
      <c r="E45" s="198"/>
      <c r="F45" s="683"/>
    </row>
    <row r="46" spans="1:6" ht="9" customHeight="1">
      <c r="A46" s="15"/>
      <c r="B46" s="94"/>
      <c r="C46" s="22"/>
      <c r="D46" s="85"/>
      <c r="E46" s="198"/>
      <c r="F46" s="683"/>
    </row>
    <row r="47" spans="1:6" ht="13.5" customHeight="1">
      <c r="A47" s="23" t="s">
        <v>25</v>
      </c>
      <c r="B47" s="97" t="s">
        <v>18</v>
      </c>
      <c r="C47" s="22"/>
      <c r="D47" s="22"/>
      <c r="E47" s="198"/>
      <c r="F47" s="683"/>
    </row>
    <row r="48" spans="1:6" ht="9" customHeight="1">
      <c r="A48" s="15"/>
      <c r="B48" s="94"/>
      <c r="C48" s="22"/>
      <c r="D48" s="85"/>
      <c r="E48" s="198"/>
      <c r="F48" s="683"/>
    </row>
    <row r="49" spans="1:6" s="165" customFormat="1" ht="40.5" customHeight="1">
      <c r="A49" s="21" t="s">
        <v>433</v>
      </c>
      <c r="B49" s="92" t="s">
        <v>181</v>
      </c>
      <c r="C49" s="22" t="s">
        <v>26</v>
      </c>
      <c r="D49" s="32">
        <v>22</v>
      </c>
      <c r="E49" s="198"/>
      <c r="F49" s="185"/>
    </row>
    <row r="50" spans="1:6" ht="9" customHeight="1">
      <c r="A50" s="15"/>
      <c r="B50" s="94"/>
      <c r="C50" s="22"/>
      <c r="D50" s="85"/>
      <c r="E50" s="198"/>
      <c r="F50" s="683"/>
    </row>
    <row r="51" spans="1:6" s="165" customFormat="1" ht="25">
      <c r="A51" s="21" t="s">
        <v>434</v>
      </c>
      <c r="B51" s="92" t="s">
        <v>27</v>
      </c>
      <c r="C51" s="22" t="s">
        <v>20</v>
      </c>
      <c r="D51" s="22" t="s">
        <v>28</v>
      </c>
      <c r="E51" s="198"/>
      <c r="F51" s="683"/>
    </row>
    <row r="52" spans="1:6" ht="9" customHeight="1">
      <c r="A52" s="15"/>
      <c r="B52" s="94"/>
      <c r="C52" s="22"/>
      <c r="D52" s="85"/>
      <c r="E52" s="198"/>
      <c r="F52" s="683"/>
    </row>
    <row r="53" spans="1:6" s="165" customFormat="1" ht="27" customHeight="1">
      <c r="A53" s="21" t="s">
        <v>435</v>
      </c>
      <c r="B53" s="92" t="s">
        <v>29</v>
      </c>
      <c r="C53" s="22"/>
      <c r="D53" s="22"/>
      <c r="E53" s="198"/>
      <c r="F53" s="683"/>
    </row>
    <row r="54" spans="1:6" ht="9" customHeight="1">
      <c r="A54" s="15"/>
      <c r="B54" s="94"/>
      <c r="C54" s="22"/>
      <c r="D54" s="85"/>
      <c r="E54" s="198"/>
      <c r="F54" s="683"/>
    </row>
    <row r="55" spans="1:6">
      <c r="A55" s="15"/>
      <c r="B55" s="89" t="s">
        <v>30</v>
      </c>
      <c r="C55" s="22" t="s">
        <v>20</v>
      </c>
      <c r="D55" s="22" t="s">
        <v>28</v>
      </c>
      <c r="E55" s="198"/>
      <c r="F55" s="683"/>
    </row>
    <row r="56" spans="1:6" ht="9" customHeight="1">
      <c r="A56" s="15"/>
      <c r="B56" s="94"/>
      <c r="C56" s="22"/>
      <c r="D56" s="85"/>
      <c r="E56" s="198"/>
      <c r="F56" s="683"/>
    </row>
    <row r="57" spans="1:6">
      <c r="A57" s="15"/>
      <c r="B57" s="89" t="s">
        <v>31</v>
      </c>
      <c r="C57" s="22" t="s">
        <v>20</v>
      </c>
      <c r="D57" s="22" t="s">
        <v>28</v>
      </c>
      <c r="E57" s="198"/>
      <c r="F57" s="683"/>
    </row>
    <row r="58" spans="1:6" ht="9" customHeight="1">
      <c r="A58" s="15"/>
      <c r="B58" s="94"/>
      <c r="C58" s="22"/>
      <c r="D58" s="85"/>
      <c r="E58" s="198"/>
      <c r="F58" s="683"/>
    </row>
    <row r="59" spans="1:6" ht="13">
      <c r="A59" s="17" t="s">
        <v>32</v>
      </c>
      <c r="B59" s="93" t="s">
        <v>33</v>
      </c>
      <c r="C59" s="24"/>
      <c r="D59" s="22"/>
      <c r="E59" s="198"/>
      <c r="F59" s="683"/>
    </row>
    <row r="60" spans="1:6" ht="9" customHeight="1">
      <c r="A60" s="15"/>
      <c r="B60" s="94"/>
      <c r="C60" s="22"/>
      <c r="D60" s="85"/>
      <c r="E60" s="198"/>
      <c r="F60" s="683"/>
    </row>
    <row r="61" spans="1:6" s="165" customFormat="1" ht="37.5" customHeight="1">
      <c r="A61" s="21" t="s">
        <v>436</v>
      </c>
      <c r="B61" s="92" t="s">
        <v>437</v>
      </c>
      <c r="C61" s="22" t="s">
        <v>26</v>
      </c>
      <c r="D61" s="32">
        <v>6</v>
      </c>
      <c r="E61" s="198"/>
      <c r="F61" s="185"/>
    </row>
    <row r="62" spans="1:6" ht="9" customHeight="1">
      <c r="A62" s="15"/>
      <c r="B62" s="94"/>
      <c r="C62" s="22"/>
      <c r="D62" s="85"/>
      <c r="E62" s="198"/>
      <c r="F62" s="683"/>
    </row>
    <row r="63" spans="1:6" ht="13">
      <c r="A63" s="17" t="s">
        <v>34</v>
      </c>
      <c r="B63" s="93" t="s">
        <v>35</v>
      </c>
      <c r="C63" s="22"/>
      <c r="D63" s="32"/>
      <c r="E63" s="198"/>
      <c r="F63" s="683"/>
    </row>
    <row r="64" spans="1:6" ht="9" customHeight="1">
      <c r="A64" s="15"/>
      <c r="B64" s="94"/>
      <c r="C64" s="22"/>
      <c r="D64" s="85"/>
      <c r="E64" s="198"/>
      <c r="F64" s="683"/>
    </row>
    <row r="65" spans="1:8" ht="26.25" customHeight="1">
      <c r="A65" s="17"/>
      <c r="B65" s="98" t="s">
        <v>36</v>
      </c>
      <c r="C65" s="22"/>
      <c r="D65" s="32"/>
      <c r="E65" s="198"/>
      <c r="F65" s="683"/>
    </row>
    <row r="66" spans="1:8" ht="9" customHeight="1">
      <c r="A66" s="15"/>
      <c r="B66" s="94"/>
      <c r="C66" s="22"/>
      <c r="D66" s="85"/>
      <c r="E66" s="198"/>
      <c r="F66" s="683"/>
    </row>
    <row r="67" spans="1:8" ht="13">
      <c r="A67" s="15"/>
      <c r="B67" s="99" t="s">
        <v>37</v>
      </c>
      <c r="C67" s="22"/>
      <c r="D67" s="32"/>
      <c r="E67" s="198"/>
      <c r="F67" s="683"/>
    </row>
    <row r="68" spans="1:8" ht="9" customHeight="1">
      <c r="A68" s="15"/>
      <c r="B68" s="94"/>
      <c r="C68" s="22"/>
      <c r="D68" s="85"/>
      <c r="E68" s="198"/>
      <c r="F68" s="683"/>
    </row>
    <row r="69" spans="1:8" s="165" customFormat="1" ht="39.75" customHeight="1">
      <c r="A69" s="21" t="s">
        <v>438</v>
      </c>
      <c r="B69" s="92" t="s">
        <v>38</v>
      </c>
      <c r="C69" s="22" t="s">
        <v>39</v>
      </c>
      <c r="D69" s="32">
        <v>4</v>
      </c>
      <c r="E69" s="198"/>
      <c r="F69" s="185"/>
      <c r="H69" s="681"/>
    </row>
    <row r="70" spans="1:8" ht="9" customHeight="1">
      <c r="A70" s="15"/>
      <c r="B70" s="94"/>
      <c r="C70" s="22"/>
      <c r="D70" s="85"/>
      <c r="E70" s="198"/>
      <c r="F70" s="683"/>
    </row>
    <row r="71" spans="1:8" ht="26.25" customHeight="1">
      <c r="A71" s="15"/>
      <c r="B71" s="100" t="s">
        <v>40</v>
      </c>
      <c r="C71" s="22"/>
      <c r="D71" s="83"/>
      <c r="E71" s="198"/>
      <c r="F71" s="683"/>
    </row>
    <row r="72" spans="1:8" ht="9" customHeight="1">
      <c r="A72" s="15"/>
      <c r="B72" s="94"/>
      <c r="C72" s="22"/>
      <c r="D72" s="85"/>
      <c r="E72" s="198"/>
      <c r="F72" s="683"/>
    </row>
    <row r="73" spans="1:8" ht="14.25" customHeight="1">
      <c r="A73" s="15" t="s">
        <v>439</v>
      </c>
      <c r="B73" s="89" t="s">
        <v>41</v>
      </c>
      <c r="C73" s="22" t="s">
        <v>26</v>
      </c>
      <c r="D73" s="32">
        <v>4.4000000000000004</v>
      </c>
      <c r="E73" s="198"/>
      <c r="F73" s="185"/>
    </row>
    <row r="74" spans="1:8" ht="9" customHeight="1">
      <c r="A74" s="15"/>
      <c r="B74" s="94"/>
      <c r="C74" s="22"/>
      <c r="D74" s="85"/>
      <c r="E74" s="198"/>
      <c r="F74" s="683"/>
    </row>
    <row r="75" spans="1:8" ht="15" customHeight="1">
      <c r="A75" s="15" t="s">
        <v>440</v>
      </c>
      <c r="B75" s="89" t="s">
        <v>42</v>
      </c>
      <c r="C75" s="22" t="s">
        <v>26</v>
      </c>
      <c r="D75" s="32">
        <v>1</v>
      </c>
      <c r="E75" s="198"/>
      <c r="F75" s="185"/>
    </row>
    <row r="76" spans="1:8" ht="9" customHeight="1">
      <c r="A76" s="15"/>
      <c r="B76" s="94"/>
      <c r="C76" s="22"/>
      <c r="D76" s="85"/>
      <c r="E76" s="198"/>
      <c r="F76" s="683"/>
    </row>
    <row r="77" spans="1:8" ht="15" customHeight="1">
      <c r="A77" s="15" t="s">
        <v>441</v>
      </c>
      <c r="B77" s="89" t="s">
        <v>43</v>
      </c>
      <c r="C77" s="22" t="s">
        <v>26</v>
      </c>
      <c r="D77" s="32">
        <v>1</v>
      </c>
      <c r="E77" s="198"/>
      <c r="F77" s="185"/>
    </row>
    <row r="78" spans="1:8" ht="9" customHeight="1">
      <c r="A78" s="15"/>
      <c r="B78" s="94"/>
      <c r="C78" s="22"/>
      <c r="D78" s="85"/>
      <c r="E78" s="198"/>
      <c r="F78" s="683"/>
    </row>
    <row r="79" spans="1:8" ht="15" customHeight="1">
      <c r="A79" s="15" t="s">
        <v>442</v>
      </c>
      <c r="B79" s="89" t="s">
        <v>44</v>
      </c>
      <c r="C79" s="22" t="s">
        <v>26</v>
      </c>
      <c r="D79" s="32">
        <v>3.3000000000000003</v>
      </c>
      <c r="E79" s="198"/>
      <c r="F79" s="185"/>
    </row>
    <row r="80" spans="1:8" ht="9" customHeight="1">
      <c r="A80" s="15"/>
      <c r="B80" s="94"/>
      <c r="C80" s="22"/>
      <c r="D80" s="85"/>
      <c r="E80" s="198"/>
      <c r="F80" s="683"/>
    </row>
    <row r="81" spans="1:9" ht="15" customHeight="1">
      <c r="A81" s="15" t="s">
        <v>443</v>
      </c>
      <c r="B81" s="89" t="s">
        <v>45</v>
      </c>
      <c r="C81" s="22" t="s">
        <v>26</v>
      </c>
      <c r="D81" s="32">
        <v>1</v>
      </c>
      <c r="E81" s="198"/>
      <c r="F81" s="185"/>
    </row>
    <row r="82" spans="1:9" ht="9" customHeight="1">
      <c r="A82" s="15"/>
      <c r="B82" s="94"/>
      <c r="C82" s="22"/>
      <c r="D82" s="85"/>
      <c r="E82" s="198"/>
      <c r="F82" s="683"/>
    </row>
    <row r="83" spans="1:9" s="165" customFormat="1" ht="40.5" customHeight="1">
      <c r="A83" s="25" t="s">
        <v>444</v>
      </c>
      <c r="B83" s="101" t="s">
        <v>445</v>
      </c>
      <c r="C83" s="26" t="s">
        <v>46</v>
      </c>
      <c r="D83" s="32">
        <v>37.867500000000007</v>
      </c>
      <c r="E83" s="198"/>
      <c r="F83" s="185"/>
      <c r="H83" s="681"/>
      <c r="I83" s="713"/>
    </row>
    <row r="84" spans="1:9" ht="9" customHeight="1">
      <c r="A84" s="15"/>
      <c r="B84" s="94"/>
      <c r="C84" s="22"/>
      <c r="D84" s="85"/>
      <c r="E84" s="198"/>
      <c r="F84" s="683"/>
    </row>
    <row r="85" spans="1:9" s="165" customFormat="1" ht="39.75" customHeight="1">
      <c r="A85" s="21" t="s">
        <v>446</v>
      </c>
      <c r="B85" s="92" t="s">
        <v>447</v>
      </c>
      <c r="C85" s="22" t="s">
        <v>47</v>
      </c>
      <c r="D85" s="32">
        <v>227</v>
      </c>
      <c r="E85" s="198"/>
      <c r="F85" s="185"/>
    </row>
    <row r="86" spans="1:9" ht="16" customHeight="1" thickBot="1">
      <c r="A86" s="962" t="s">
        <v>17</v>
      </c>
      <c r="B86" s="963"/>
      <c r="C86" s="963"/>
      <c r="D86" s="963"/>
      <c r="E86" s="196"/>
      <c r="F86" s="183"/>
    </row>
    <row r="87" spans="1:9" ht="13">
      <c r="A87" s="820" t="s">
        <v>48</v>
      </c>
      <c r="B87" s="821" t="s">
        <v>49</v>
      </c>
      <c r="C87" s="822"/>
      <c r="D87" s="822"/>
      <c r="E87" s="823"/>
      <c r="F87" s="824"/>
    </row>
    <row r="88" spans="1:9" ht="13">
      <c r="A88" s="23"/>
      <c r="B88" s="102" t="s">
        <v>50</v>
      </c>
      <c r="C88" s="85"/>
      <c r="D88" s="85"/>
      <c r="E88" s="198"/>
      <c r="F88" s="683"/>
    </row>
    <row r="89" spans="1:9" ht="9" customHeight="1">
      <c r="A89" s="15"/>
      <c r="B89" s="94"/>
      <c r="C89" s="22"/>
      <c r="D89" s="85"/>
      <c r="E89" s="198"/>
      <c r="F89" s="683"/>
    </row>
    <row r="90" spans="1:9" s="715" customFormat="1" ht="39" customHeight="1">
      <c r="A90" s="27"/>
      <c r="B90" s="103" t="s">
        <v>1066</v>
      </c>
      <c r="C90" s="87"/>
      <c r="D90" s="84"/>
      <c r="E90" s="197"/>
      <c r="F90" s="184"/>
      <c r="H90" s="703"/>
    </row>
    <row r="91" spans="1:9" ht="9" customHeight="1">
      <c r="A91" s="15"/>
      <c r="B91" s="94"/>
      <c r="C91" s="22"/>
      <c r="D91" s="85"/>
      <c r="E91" s="198"/>
      <c r="F91" s="683"/>
    </row>
    <row r="92" spans="1:9" ht="26">
      <c r="A92" s="31" t="s">
        <v>448</v>
      </c>
      <c r="B92" s="97" t="s">
        <v>186</v>
      </c>
      <c r="C92" s="85"/>
      <c r="D92" s="85"/>
      <c r="E92" s="198"/>
      <c r="F92" s="683"/>
    </row>
    <row r="93" spans="1:9" ht="9" customHeight="1">
      <c r="A93" s="15"/>
      <c r="B93" s="94"/>
      <c r="C93" s="22"/>
      <c r="D93" s="85"/>
      <c r="E93" s="198"/>
      <c r="F93" s="683"/>
    </row>
    <row r="94" spans="1:9">
      <c r="A94" s="30" t="s">
        <v>449</v>
      </c>
      <c r="B94" s="104" t="s">
        <v>187</v>
      </c>
      <c r="C94" s="22" t="s">
        <v>15</v>
      </c>
      <c r="D94" s="32">
        <v>446</v>
      </c>
      <c r="E94" s="198"/>
      <c r="F94" s="185"/>
      <c r="H94" s="717"/>
    </row>
    <row r="95" spans="1:9" ht="9" customHeight="1">
      <c r="A95" s="15"/>
      <c r="B95" s="94"/>
      <c r="C95" s="88"/>
      <c r="D95" s="32"/>
      <c r="E95" s="198"/>
      <c r="F95" s="683"/>
    </row>
    <row r="96" spans="1:9" ht="13">
      <c r="A96" s="23"/>
      <c r="B96" s="102" t="s">
        <v>203</v>
      </c>
      <c r="C96" s="85"/>
      <c r="D96" s="85"/>
      <c r="E96" s="198"/>
      <c r="F96" s="683"/>
    </row>
    <row r="97" spans="1:16" ht="9" customHeight="1">
      <c r="A97" s="15"/>
      <c r="B97" s="94"/>
      <c r="C97" s="88"/>
      <c r="D97" s="32"/>
      <c r="E97" s="198"/>
      <c r="F97" s="683"/>
    </row>
    <row r="98" spans="1:16" s="715" customFormat="1" ht="66" customHeight="1">
      <c r="A98" s="27"/>
      <c r="B98" s="105" t="s">
        <v>1155</v>
      </c>
      <c r="C98" s="87"/>
      <c r="D98" s="84"/>
      <c r="E98" s="197"/>
      <c r="F98" s="184"/>
      <c r="H98" s="703"/>
    </row>
    <row r="99" spans="1:16" ht="9" customHeight="1">
      <c r="A99" s="15"/>
      <c r="B99" s="94"/>
      <c r="C99" s="22"/>
      <c r="D99" s="85"/>
      <c r="E99" s="198"/>
      <c r="F99" s="683"/>
    </row>
    <row r="100" spans="1:16" ht="29.25" customHeight="1">
      <c r="A100" s="15" t="s">
        <v>450</v>
      </c>
      <c r="B100" s="89" t="s">
        <v>110</v>
      </c>
      <c r="C100" s="22" t="s">
        <v>15</v>
      </c>
      <c r="D100" s="32">
        <v>446</v>
      </c>
      <c r="E100" s="198"/>
      <c r="F100" s="185"/>
      <c r="H100" s="717"/>
    </row>
    <row r="101" spans="1:16" ht="9" customHeight="1">
      <c r="A101" s="15"/>
      <c r="B101" s="94"/>
      <c r="C101" s="22"/>
      <c r="D101" s="85"/>
      <c r="E101" s="198"/>
      <c r="F101" s="683"/>
    </row>
    <row r="102" spans="1:16" ht="13">
      <c r="A102" s="17" t="s">
        <v>58</v>
      </c>
      <c r="B102" s="93" t="s">
        <v>59</v>
      </c>
      <c r="C102" s="85"/>
      <c r="D102" s="32"/>
      <c r="E102" s="198"/>
      <c r="F102" s="683"/>
    </row>
    <row r="103" spans="1:16" ht="9" customHeight="1">
      <c r="A103" s="15"/>
      <c r="B103" s="94"/>
      <c r="C103" s="22"/>
      <c r="D103" s="85"/>
      <c r="E103" s="198"/>
      <c r="F103" s="683"/>
    </row>
    <row r="104" spans="1:16" ht="13">
      <c r="A104" s="23" t="s">
        <v>60</v>
      </c>
      <c r="B104" s="97" t="s">
        <v>61</v>
      </c>
      <c r="C104" s="85"/>
      <c r="D104" s="85"/>
      <c r="E104" s="198"/>
      <c r="F104" s="683"/>
    </row>
    <row r="105" spans="1:16" ht="9" customHeight="1">
      <c r="A105" s="15"/>
      <c r="B105" s="94"/>
      <c r="C105" s="22"/>
      <c r="D105" s="85"/>
      <c r="E105" s="198"/>
      <c r="F105" s="683"/>
    </row>
    <row r="106" spans="1:16" ht="129" customHeight="1">
      <c r="A106" s="684"/>
      <c r="B106" s="661" t="s">
        <v>1838</v>
      </c>
      <c r="C106" s="85"/>
      <c r="D106" s="85"/>
      <c r="E106" s="198"/>
      <c r="F106" s="683"/>
      <c r="G106" s="487"/>
      <c r="H106" s="700"/>
      <c r="I106" s="700"/>
      <c r="J106" s="700"/>
      <c r="K106" s="700"/>
      <c r="L106" s="700"/>
      <c r="M106" s="487"/>
    </row>
    <row r="107" spans="1:16" ht="9" customHeight="1">
      <c r="A107" s="684"/>
      <c r="B107" s="661"/>
      <c r="C107" s="85"/>
      <c r="D107" s="85"/>
      <c r="E107" s="198"/>
      <c r="F107" s="683"/>
      <c r="G107" s="487"/>
      <c r="H107" s="700"/>
      <c r="I107" s="700"/>
      <c r="J107" s="700"/>
      <c r="K107" s="700"/>
      <c r="L107" s="700"/>
      <c r="M107" s="487"/>
    </row>
    <row r="108" spans="1:16" ht="14.25" customHeight="1">
      <c r="A108" s="15" t="s">
        <v>451</v>
      </c>
      <c r="B108" s="89" t="s">
        <v>62</v>
      </c>
      <c r="C108" s="22" t="s">
        <v>26</v>
      </c>
      <c r="D108" s="32">
        <v>12</v>
      </c>
      <c r="E108" s="198"/>
      <c r="F108" s="185"/>
      <c r="G108" s="706"/>
      <c r="H108" s="690"/>
      <c r="I108" s="690"/>
      <c r="J108" s="690"/>
      <c r="K108" s="690"/>
      <c r="L108" s="690"/>
      <c r="M108" s="690"/>
      <c r="P108" s="535">
        <f>1*18000+(80*150)</f>
        <v>30000</v>
      </c>
    </row>
    <row r="109" spans="1:16" ht="9" customHeight="1">
      <c r="A109" s="15"/>
      <c r="B109" s="94"/>
      <c r="C109" s="22"/>
      <c r="D109" s="85"/>
      <c r="E109" s="198"/>
      <c r="F109" s="683"/>
    </row>
    <row r="110" spans="1:16" ht="13.5" customHeight="1">
      <c r="A110" s="15" t="s">
        <v>452</v>
      </c>
      <c r="B110" s="89" t="s">
        <v>63</v>
      </c>
      <c r="C110" s="22" t="s">
        <v>26</v>
      </c>
      <c r="D110" s="32">
        <v>9</v>
      </c>
      <c r="E110" s="198"/>
      <c r="F110" s="185"/>
      <c r="G110" s="706"/>
      <c r="H110" s="690"/>
      <c r="I110" s="690"/>
      <c r="J110" s="690"/>
      <c r="K110" s="690"/>
      <c r="L110" s="690"/>
      <c r="M110" s="690"/>
    </row>
    <row r="111" spans="1:16" ht="9" customHeight="1">
      <c r="A111" s="15"/>
      <c r="B111" s="94"/>
      <c r="C111" s="22"/>
      <c r="D111" s="85"/>
      <c r="E111" s="198"/>
      <c r="F111" s="683"/>
    </row>
    <row r="112" spans="1:16" ht="13">
      <c r="A112" s="23" t="s">
        <v>65</v>
      </c>
      <c r="B112" s="97" t="s">
        <v>66</v>
      </c>
      <c r="C112" s="22"/>
      <c r="D112" s="32"/>
      <c r="E112" s="198"/>
      <c r="F112" s="683"/>
    </row>
    <row r="113" spans="1:6" ht="9" customHeight="1">
      <c r="A113" s="684"/>
      <c r="B113" s="708"/>
      <c r="C113" s="85"/>
      <c r="D113" s="85"/>
      <c r="E113" s="198"/>
      <c r="F113" s="683"/>
    </row>
    <row r="114" spans="1:6" s="165" customFormat="1" ht="24" customHeight="1">
      <c r="A114" s="21" t="s">
        <v>453</v>
      </c>
      <c r="B114" s="92" t="s">
        <v>67</v>
      </c>
      <c r="C114" s="22" t="s">
        <v>26</v>
      </c>
      <c r="D114" s="32">
        <v>1</v>
      </c>
      <c r="E114" s="198"/>
      <c r="F114" s="185"/>
    </row>
    <row r="115" spans="1:6" ht="9" customHeight="1">
      <c r="A115" s="684"/>
      <c r="B115" s="708"/>
      <c r="C115" s="85"/>
      <c r="D115" s="85"/>
      <c r="E115" s="198"/>
      <c r="F115" s="683"/>
    </row>
    <row r="116" spans="1:6" s="165" customFormat="1" ht="25">
      <c r="A116" s="25" t="s">
        <v>454</v>
      </c>
      <c r="B116" s="101" t="s">
        <v>68</v>
      </c>
      <c r="C116" s="26" t="s">
        <v>26</v>
      </c>
      <c r="D116" s="32">
        <v>2</v>
      </c>
      <c r="E116" s="198"/>
      <c r="F116" s="185"/>
    </row>
    <row r="117" spans="1:6" ht="9" customHeight="1">
      <c r="A117" s="15"/>
      <c r="B117" s="94"/>
      <c r="C117" s="22"/>
      <c r="D117" s="85"/>
      <c r="E117" s="198"/>
      <c r="F117" s="683"/>
    </row>
    <row r="118" spans="1:6" s="165" customFormat="1" ht="24.75" customHeight="1">
      <c r="A118" s="21" t="s">
        <v>455</v>
      </c>
      <c r="B118" s="92" t="s">
        <v>69</v>
      </c>
      <c r="C118" s="22" t="s">
        <v>26</v>
      </c>
      <c r="D118" s="32">
        <v>1</v>
      </c>
      <c r="E118" s="198"/>
      <c r="F118" s="185"/>
    </row>
    <row r="119" spans="1:6" ht="9" customHeight="1">
      <c r="A119" s="15"/>
      <c r="B119" s="94"/>
      <c r="C119" s="22"/>
      <c r="D119" s="85"/>
      <c r="E119" s="198"/>
      <c r="F119" s="683"/>
    </row>
    <row r="120" spans="1:6" s="165" customFormat="1" ht="36.75" customHeight="1">
      <c r="A120" s="21" t="s">
        <v>456</v>
      </c>
      <c r="B120" s="92" t="s">
        <v>180</v>
      </c>
      <c r="C120" s="22" t="s">
        <v>26</v>
      </c>
      <c r="D120" s="32">
        <v>4</v>
      </c>
      <c r="E120" s="198"/>
      <c r="F120" s="185"/>
    </row>
    <row r="121" spans="1:6" ht="9" customHeight="1">
      <c r="A121" s="15"/>
      <c r="B121" s="94"/>
      <c r="C121" s="22"/>
      <c r="D121" s="85"/>
      <c r="E121" s="198"/>
      <c r="F121" s="683"/>
    </row>
    <row r="122" spans="1:6" s="165" customFormat="1" ht="104.25" customHeight="1">
      <c r="A122" s="21" t="s">
        <v>457</v>
      </c>
      <c r="B122" s="92" t="s">
        <v>458</v>
      </c>
      <c r="C122" s="22" t="s">
        <v>26</v>
      </c>
      <c r="D122" s="32">
        <v>3</v>
      </c>
      <c r="E122" s="198"/>
      <c r="F122" s="185"/>
    </row>
    <row r="123" spans="1:6" s="165" customFormat="1" ht="16" customHeight="1" thickBot="1">
      <c r="A123" s="962" t="s">
        <v>17</v>
      </c>
      <c r="B123" s="963"/>
      <c r="C123" s="963"/>
      <c r="D123" s="963"/>
      <c r="E123" s="196"/>
      <c r="F123" s="183"/>
    </row>
    <row r="124" spans="1:6" s="165" customFormat="1" ht="36.75" customHeight="1">
      <c r="A124" s="21" t="s">
        <v>459</v>
      </c>
      <c r="B124" s="92" t="s">
        <v>70</v>
      </c>
      <c r="C124" s="22" t="s">
        <v>26</v>
      </c>
      <c r="D124" s="32">
        <v>7</v>
      </c>
      <c r="E124" s="198"/>
      <c r="F124" s="185"/>
    </row>
    <row r="125" spans="1:6" s="165" customFormat="1" ht="9" customHeight="1">
      <c r="A125" s="21"/>
      <c r="B125" s="92"/>
      <c r="C125" s="22"/>
      <c r="D125" s="32"/>
      <c r="E125" s="198"/>
      <c r="F125" s="683"/>
    </row>
    <row r="126" spans="1:6" ht="16.5" customHeight="1">
      <c r="A126" s="23" t="s">
        <v>71</v>
      </c>
      <c r="B126" s="97" t="s">
        <v>72</v>
      </c>
      <c r="C126" s="22"/>
      <c r="D126" s="32"/>
      <c r="E126" s="198"/>
      <c r="F126" s="683"/>
    </row>
    <row r="127" spans="1:6" ht="9" customHeight="1">
      <c r="A127" s="15"/>
      <c r="B127" s="94"/>
      <c r="C127" s="22"/>
      <c r="D127" s="85"/>
      <c r="E127" s="198"/>
      <c r="F127" s="683"/>
    </row>
    <row r="128" spans="1:6" s="165" customFormat="1" ht="138.75" customHeight="1">
      <c r="A128" s="21" t="s">
        <v>460</v>
      </c>
      <c r="B128" s="92" t="s">
        <v>276</v>
      </c>
      <c r="C128" s="22" t="s">
        <v>15</v>
      </c>
      <c r="D128" s="32">
        <v>6</v>
      </c>
      <c r="E128" s="198"/>
      <c r="F128" s="185"/>
    </row>
    <row r="129" spans="1:6" ht="9" customHeight="1">
      <c r="A129" s="15"/>
      <c r="B129" s="94"/>
      <c r="C129" s="22"/>
      <c r="D129" s="85"/>
      <c r="E129" s="198"/>
      <c r="F129" s="683"/>
    </row>
    <row r="130" spans="1:6" s="165" customFormat="1" ht="87.75" customHeight="1">
      <c r="A130" s="21" t="s">
        <v>461</v>
      </c>
      <c r="B130" s="92" t="s">
        <v>190</v>
      </c>
      <c r="C130" s="22" t="s">
        <v>15</v>
      </c>
      <c r="D130" s="32">
        <v>44.550000000000004</v>
      </c>
      <c r="E130" s="198"/>
      <c r="F130" s="185"/>
    </row>
    <row r="131" spans="1:6" ht="9" customHeight="1">
      <c r="A131" s="15"/>
      <c r="B131" s="94"/>
      <c r="C131" s="22"/>
      <c r="D131" s="85"/>
      <c r="E131" s="198"/>
      <c r="F131" s="683"/>
    </row>
    <row r="132" spans="1:6" s="165" customFormat="1" ht="40.5" customHeight="1">
      <c r="A132" s="21" t="s">
        <v>462</v>
      </c>
      <c r="B132" s="92" t="s">
        <v>343</v>
      </c>
      <c r="C132" s="22" t="s">
        <v>15</v>
      </c>
      <c r="D132" s="34">
        <v>22.275000000000002</v>
      </c>
      <c r="E132" s="198"/>
      <c r="F132" s="185"/>
    </row>
    <row r="133" spans="1:6" ht="9" customHeight="1">
      <c r="A133" s="15"/>
      <c r="B133" s="94"/>
      <c r="C133" s="22"/>
      <c r="D133" s="85"/>
      <c r="E133" s="198"/>
      <c r="F133" s="683"/>
    </row>
    <row r="134" spans="1:6" s="165" customFormat="1" ht="24.75" customHeight="1">
      <c r="A134" s="21" t="s">
        <v>463</v>
      </c>
      <c r="B134" s="92" t="s">
        <v>74</v>
      </c>
      <c r="C134" s="22" t="s">
        <v>15</v>
      </c>
      <c r="D134" s="34">
        <v>445.50000000000006</v>
      </c>
      <c r="E134" s="198"/>
      <c r="F134" s="185"/>
    </row>
    <row r="135" spans="1:6" ht="9" customHeight="1">
      <c r="A135" s="15"/>
      <c r="B135" s="94"/>
      <c r="C135" s="22"/>
      <c r="D135" s="85"/>
      <c r="E135" s="198"/>
      <c r="F135" s="683"/>
    </row>
    <row r="136" spans="1:6" ht="14.15" customHeight="1">
      <c r="A136" s="23" t="s">
        <v>75</v>
      </c>
      <c r="B136" s="97" t="s">
        <v>76</v>
      </c>
      <c r="C136" s="22"/>
      <c r="D136" s="22"/>
      <c r="E136" s="198"/>
      <c r="F136" s="683"/>
    </row>
    <row r="137" spans="1:6" ht="9" customHeight="1">
      <c r="A137" s="15"/>
      <c r="B137" s="94"/>
      <c r="C137" s="22"/>
      <c r="D137" s="85"/>
      <c r="E137" s="198"/>
      <c r="F137" s="683"/>
    </row>
    <row r="138" spans="1:6" s="165" customFormat="1" ht="51" customHeight="1">
      <c r="A138" s="21" t="s">
        <v>464</v>
      </c>
      <c r="B138" s="92" t="s">
        <v>77</v>
      </c>
      <c r="C138" s="22" t="s">
        <v>20</v>
      </c>
      <c r="D138" s="22" t="s">
        <v>21</v>
      </c>
      <c r="E138" s="198"/>
      <c r="F138" s="185"/>
    </row>
    <row r="139" spans="1:6" ht="9" customHeight="1">
      <c r="A139" s="15"/>
      <c r="B139" s="94"/>
      <c r="C139" s="22"/>
      <c r="D139" s="85"/>
      <c r="E139" s="198"/>
      <c r="F139" s="683"/>
    </row>
    <row r="140" spans="1:6" s="165" customFormat="1" ht="63" customHeight="1">
      <c r="A140" s="21" t="s">
        <v>465</v>
      </c>
      <c r="B140" s="92" t="s">
        <v>78</v>
      </c>
      <c r="C140" s="22" t="s">
        <v>26</v>
      </c>
      <c r="D140" s="34">
        <v>1</v>
      </c>
      <c r="E140" s="198"/>
      <c r="F140" s="185"/>
    </row>
    <row r="141" spans="1:6" ht="9" customHeight="1">
      <c r="A141" s="15"/>
      <c r="B141" s="94"/>
      <c r="C141" s="22"/>
      <c r="D141" s="85"/>
      <c r="E141" s="198"/>
      <c r="F141" s="683"/>
    </row>
    <row r="142" spans="1:6" ht="26">
      <c r="A142" s="15"/>
      <c r="B142" s="93" t="s">
        <v>79</v>
      </c>
      <c r="C142" s="22"/>
      <c r="D142" s="32"/>
      <c r="E142" s="198"/>
      <c r="F142" s="683"/>
    </row>
    <row r="143" spans="1:6" ht="8.15" customHeight="1">
      <c r="A143" s="15"/>
      <c r="B143" s="94"/>
      <c r="C143" s="22"/>
      <c r="D143" s="85"/>
      <c r="E143" s="198"/>
      <c r="F143" s="683"/>
    </row>
    <row r="144" spans="1:6">
      <c r="A144" s="15"/>
      <c r="B144" s="89" t="s">
        <v>80</v>
      </c>
      <c r="C144" s="22"/>
      <c r="D144" s="22"/>
      <c r="E144" s="198"/>
      <c r="F144" s="683"/>
    </row>
    <row r="145" spans="1:6" ht="8.15" customHeight="1">
      <c r="A145" s="15"/>
      <c r="B145" s="94"/>
      <c r="C145" s="22"/>
      <c r="D145" s="85"/>
      <c r="E145" s="198"/>
      <c r="F145" s="683"/>
    </row>
    <row r="146" spans="1:6" ht="26">
      <c r="A146" s="23" t="s">
        <v>81</v>
      </c>
      <c r="B146" s="97" t="s">
        <v>219</v>
      </c>
      <c r="C146" s="22"/>
      <c r="D146" s="22"/>
      <c r="E146" s="198"/>
      <c r="F146" s="683"/>
    </row>
    <row r="147" spans="1:6" ht="8.15" customHeight="1">
      <c r="A147" s="15"/>
      <c r="B147" s="94"/>
      <c r="C147" s="22"/>
      <c r="D147" s="85"/>
      <c r="E147" s="198"/>
      <c r="F147" s="683"/>
    </row>
    <row r="148" spans="1:6">
      <c r="A148" s="15" t="s">
        <v>466</v>
      </c>
      <c r="B148" s="89" t="s">
        <v>1732</v>
      </c>
      <c r="C148" s="22" t="s">
        <v>83</v>
      </c>
      <c r="D148" s="34">
        <v>40</v>
      </c>
      <c r="E148" s="198"/>
      <c r="F148" s="185"/>
    </row>
    <row r="149" spans="1:6" ht="8.15" customHeight="1">
      <c r="A149" s="15"/>
      <c r="B149" s="94"/>
      <c r="C149" s="22"/>
      <c r="D149" s="85"/>
      <c r="E149" s="198"/>
      <c r="F149" s="683"/>
    </row>
    <row r="150" spans="1:6" s="165" customFormat="1" ht="28.5" customHeight="1">
      <c r="A150" s="21" t="s">
        <v>467</v>
      </c>
      <c r="B150" s="92" t="s">
        <v>113</v>
      </c>
      <c r="C150" s="22" t="s">
        <v>83</v>
      </c>
      <c r="D150" s="34">
        <v>0.96000000000000008</v>
      </c>
      <c r="E150" s="198"/>
      <c r="F150" s="185"/>
    </row>
    <row r="151" spans="1:6" ht="8.15" customHeight="1">
      <c r="A151" s="15"/>
      <c r="B151" s="94"/>
      <c r="C151" s="22"/>
      <c r="D151" s="85"/>
      <c r="E151" s="198"/>
      <c r="F151" s="683"/>
    </row>
    <row r="152" spans="1:6" s="165" customFormat="1" ht="39.75" customHeight="1">
      <c r="A152" s="21" t="s">
        <v>468</v>
      </c>
      <c r="B152" s="92" t="s">
        <v>469</v>
      </c>
      <c r="C152" s="22" t="s">
        <v>83</v>
      </c>
      <c r="D152" s="34">
        <v>0.96000000000000008</v>
      </c>
      <c r="E152" s="198"/>
      <c r="F152" s="185"/>
    </row>
    <row r="153" spans="1:6" ht="8.15" customHeight="1">
      <c r="A153" s="15"/>
      <c r="B153" s="94"/>
      <c r="C153" s="22"/>
      <c r="D153" s="85"/>
      <c r="E153" s="198"/>
      <c r="F153" s="683"/>
    </row>
    <row r="154" spans="1:6" s="165" customFormat="1" ht="43.5" customHeight="1">
      <c r="A154" s="21" t="s">
        <v>470</v>
      </c>
      <c r="B154" s="92" t="s">
        <v>471</v>
      </c>
      <c r="C154" s="22" t="s">
        <v>83</v>
      </c>
      <c r="D154" s="34">
        <v>0.96000000000000008</v>
      </c>
      <c r="E154" s="198"/>
      <c r="F154" s="185"/>
    </row>
    <row r="155" spans="1:6" ht="12" customHeight="1" thickBot="1">
      <c r="A155" s="962" t="s">
        <v>17</v>
      </c>
      <c r="B155" s="963"/>
      <c r="C155" s="963"/>
      <c r="D155" s="963"/>
      <c r="E155" s="196"/>
      <c r="F155" s="183"/>
    </row>
    <row r="156" spans="1:6" ht="13.5" customHeight="1">
      <c r="A156" s="825"/>
      <c r="B156" s="826" t="s">
        <v>86</v>
      </c>
      <c r="C156" s="827"/>
      <c r="D156" s="828"/>
      <c r="E156" s="823"/>
      <c r="F156" s="824"/>
    </row>
    <row r="157" spans="1:6" ht="9" customHeight="1">
      <c r="A157" s="15"/>
      <c r="B157" s="94"/>
      <c r="C157" s="22"/>
      <c r="D157" s="85"/>
      <c r="E157" s="198"/>
      <c r="F157" s="683"/>
    </row>
    <row r="158" spans="1:6">
      <c r="A158" s="15" t="s">
        <v>472</v>
      </c>
      <c r="B158" s="89" t="s">
        <v>1732</v>
      </c>
      <c r="C158" s="22" t="s">
        <v>83</v>
      </c>
      <c r="D158" s="34">
        <v>46</v>
      </c>
      <c r="E158" s="198"/>
      <c r="F158" s="185"/>
    </row>
    <row r="159" spans="1:6" ht="9" customHeight="1">
      <c r="A159" s="15"/>
      <c r="B159" s="94"/>
      <c r="C159" s="22"/>
      <c r="D159" s="85"/>
      <c r="E159" s="198"/>
      <c r="F159" s="683"/>
    </row>
    <row r="160" spans="1:6" s="165" customFormat="1" ht="27" customHeight="1">
      <c r="A160" s="21" t="s">
        <v>473</v>
      </c>
      <c r="B160" s="92" t="s">
        <v>87</v>
      </c>
      <c r="C160" s="22" t="s">
        <v>83</v>
      </c>
      <c r="D160" s="34">
        <v>1</v>
      </c>
      <c r="E160" s="198"/>
      <c r="F160" s="185"/>
    </row>
    <row r="161" spans="1:6" ht="9" customHeight="1">
      <c r="A161" s="15"/>
      <c r="B161" s="94"/>
      <c r="C161" s="22"/>
      <c r="D161" s="85"/>
      <c r="E161" s="198"/>
      <c r="F161" s="683"/>
    </row>
    <row r="162" spans="1:6" s="165" customFormat="1" ht="38.25" customHeight="1">
      <c r="A162" s="21" t="s">
        <v>474</v>
      </c>
      <c r="B162" s="92" t="s">
        <v>88</v>
      </c>
      <c r="C162" s="22" t="s">
        <v>83</v>
      </c>
      <c r="D162" s="34">
        <v>1</v>
      </c>
      <c r="E162" s="198"/>
      <c r="F162" s="185"/>
    </row>
    <row r="163" spans="1:6" ht="9" customHeight="1">
      <c r="A163" s="15"/>
      <c r="B163" s="94"/>
      <c r="C163" s="22"/>
      <c r="D163" s="85"/>
      <c r="E163" s="198"/>
      <c r="F163" s="683"/>
    </row>
    <row r="164" spans="1:6" s="165" customFormat="1" ht="39.75" customHeight="1">
      <c r="A164" s="21" t="s">
        <v>475</v>
      </c>
      <c r="B164" s="92" t="s">
        <v>89</v>
      </c>
      <c r="C164" s="22" t="s">
        <v>83</v>
      </c>
      <c r="D164" s="34">
        <v>1</v>
      </c>
      <c r="E164" s="198"/>
      <c r="F164" s="185"/>
    </row>
    <row r="165" spans="1:6" ht="9" customHeight="1">
      <c r="A165" s="15"/>
      <c r="B165" s="94"/>
      <c r="C165" s="22"/>
      <c r="D165" s="85"/>
      <c r="E165" s="198"/>
      <c r="F165" s="683"/>
    </row>
    <row r="166" spans="1:6" ht="14.25" customHeight="1">
      <c r="A166" s="23"/>
      <c r="B166" s="107" t="s">
        <v>90</v>
      </c>
      <c r="C166" s="37"/>
      <c r="D166" s="38"/>
      <c r="E166" s="198"/>
      <c r="F166" s="683"/>
    </row>
    <row r="167" spans="1:6" ht="9" customHeight="1">
      <c r="A167" s="15"/>
      <c r="B167" s="94"/>
      <c r="C167" s="22"/>
      <c r="D167" s="85"/>
      <c r="E167" s="198"/>
      <c r="F167" s="683"/>
    </row>
    <row r="168" spans="1:6">
      <c r="A168" s="39"/>
      <c r="B168" s="108" t="s">
        <v>91</v>
      </c>
      <c r="C168" s="37"/>
      <c r="D168" s="38"/>
      <c r="E168" s="198"/>
      <c r="F168" s="683"/>
    </row>
    <row r="169" spans="1:6" ht="9" customHeight="1">
      <c r="A169" s="15"/>
      <c r="B169" s="94"/>
      <c r="C169" s="22"/>
      <c r="D169" s="85"/>
      <c r="E169" s="198"/>
      <c r="F169" s="683"/>
    </row>
    <row r="170" spans="1:6" ht="28.5" customHeight="1">
      <c r="A170" s="39" t="s">
        <v>476</v>
      </c>
      <c r="B170" s="109" t="s">
        <v>92</v>
      </c>
      <c r="C170" s="37" t="s">
        <v>15</v>
      </c>
      <c r="D170" s="34">
        <v>134</v>
      </c>
      <c r="E170" s="198"/>
      <c r="F170" s="185"/>
    </row>
    <row r="171" spans="1:6" ht="9" customHeight="1">
      <c r="A171" s="15"/>
      <c r="B171" s="94"/>
      <c r="C171" s="22"/>
      <c r="D171" s="85"/>
      <c r="E171" s="198"/>
      <c r="F171" s="683"/>
    </row>
    <row r="172" spans="1:6" ht="26.25" customHeight="1">
      <c r="A172" s="39" t="s">
        <v>477</v>
      </c>
      <c r="B172" s="109" t="s">
        <v>93</v>
      </c>
      <c r="C172" s="37" t="s">
        <v>15</v>
      </c>
      <c r="D172" s="34">
        <v>312</v>
      </c>
      <c r="E172" s="198"/>
      <c r="F172" s="185"/>
    </row>
    <row r="173" spans="1:6" ht="9" customHeight="1">
      <c r="A173" s="15"/>
      <c r="B173" s="94"/>
      <c r="C173" s="22"/>
      <c r="D173" s="85"/>
      <c r="E173" s="198"/>
      <c r="F173" s="683"/>
    </row>
    <row r="174" spans="1:6" ht="25">
      <c r="A174" s="39"/>
      <c r="B174" s="110" t="s">
        <v>94</v>
      </c>
      <c r="C174" s="37"/>
      <c r="D174" s="40"/>
      <c r="E174" s="198"/>
      <c r="F174" s="683"/>
    </row>
    <row r="175" spans="1:6" ht="9" customHeight="1">
      <c r="A175" s="15"/>
      <c r="B175" s="94"/>
      <c r="C175" s="22"/>
      <c r="D175" s="85"/>
      <c r="E175" s="198"/>
      <c r="F175" s="683"/>
    </row>
    <row r="176" spans="1:6" ht="15" customHeight="1">
      <c r="A176" s="39" t="s">
        <v>478</v>
      </c>
      <c r="B176" s="111" t="s">
        <v>114</v>
      </c>
      <c r="C176" s="37" t="s">
        <v>15</v>
      </c>
      <c r="D176" s="34">
        <v>57</v>
      </c>
      <c r="E176" s="198"/>
      <c r="F176" s="185"/>
    </row>
    <row r="177" spans="1:6" ht="9" customHeight="1">
      <c r="A177" s="15"/>
      <c r="B177" s="94"/>
      <c r="C177" s="22"/>
      <c r="D177" s="85"/>
      <c r="E177" s="198"/>
      <c r="F177" s="683"/>
    </row>
    <row r="178" spans="1:6" ht="13">
      <c r="A178" s="15"/>
      <c r="B178" s="93" t="s">
        <v>95</v>
      </c>
      <c r="C178" s="22"/>
      <c r="D178" s="32"/>
      <c r="E178" s="198"/>
      <c r="F178" s="683"/>
    </row>
    <row r="179" spans="1:6" ht="9" customHeight="1">
      <c r="A179" s="15"/>
      <c r="B179" s="94"/>
      <c r="C179" s="22"/>
      <c r="D179" s="85"/>
      <c r="E179" s="198"/>
      <c r="F179" s="683"/>
    </row>
    <row r="180" spans="1:6" ht="15" customHeight="1">
      <c r="A180" s="15"/>
      <c r="B180" s="99" t="s">
        <v>96</v>
      </c>
      <c r="C180" s="22"/>
      <c r="D180" s="32"/>
      <c r="E180" s="198"/>
      <c r="F180" s="683"/>
    </row>
    <row r="181" spans="1:6" ht="9" customHeight="1">
      <c r="A181" s="15"/>
      <c r="B181" s="94"/>
      <c r="C181" s="22"/>
      <c r="D181" s="85"/>
      <c r="E181" s="198"/>
      <c r="F181" s="683"/>
    </row>
    <row r="182" spans="1:6" s="165" customFormat="1" ht="27" customHeight="1">
      <c r="A182" s="21" t="s">
        <v>479</v>
      </c>
      <c r="B182" s="92" t="s">
        <v>97</v>
      </c>
      <c r="C182" s="22" t="s">
        <v>98</v>
      </c>
      <c r="D182" s="34">
        <v>110</v>
      </c>
      <c r="E182" s="198"/>
      <c r="F182" s="185"/>
    </row>
    <row r="183" spans="1:6" ht="9" customHeight="1">
      <c r="A183" s="15"/>
      <c r="B183" s="94"/>
      <c r="C183" s="22"/>
      <c r="D183" s="85"/>
      <c r="E183" s="198"/>
      <c r="F183" s="683"/>
    </row>
    <row r="184" spans="1:6" s="165" customFormat="1" ht="26.25" customHeight="1">
      <c r="A184" s="21" t="s">
        <v>480</v>
      </c>
      <c r="B184" s="92" t="s">
        <v>99</v>
      </c>
      <c r="C184" s="22" t="s">
        <v>98</v>
      </c>
      <c r="D184" s="34">
        <v>110</v>
      </c>
      <c r="E184" s="198"/>
      <c r="F184" s="185"/>
    </row>
    <row r="185" spans="1:6" ht="9" customHeight="1">
      <c r="A185" s="15"/>
      <c r="B185" s="94"/>
      <c r="C185" s="22"/>
      <c r="D185" s="85"/>
      <c r="E185" s="198"/>
      <c r="F185" s="683"/>
    </row>
    <row r="186" spans="1:6" ht="13">
      <c r="A186" s="41" t="s">
        <v>100</v>
      </c>
      <c r="B186" s="106" t="s">
        <v>101</v>
      </c>
      <c r="C186" s="42"/>
      <c r="D186" s="43"/>
      <c r="E186" s="198"/>
      <c r="F186" s="683"/>
    </row>
    <row r="187" spans="1:6" ht="9" customHeight="1">
      <c r="A187" s="15"/>
      <c r="B187" s="94"/>
      <c r="C187" s="22"/>
      <c r="D187" s="85"/>
      <c r="E187" s="198"/>
      <c r="F187" s="683"/>
    </row>
    <row r="188" spans="1:6" ht="54" customHeight="1">
      <c r="A188" s="39" t="s">
        <v>102</v>
      </c>
      <c r="B188" s="112" t="s">
        <v>1745</v>
      </c>
      <c r="C188" s="44" t="s">
        <v>15</v>
      </c>
      <c r="D188" s="34">
        <v>4</v>
      </c>
      <c r="E188" s="198"/>
      <c r="F188" s="185"/>
    </row>
    <row r="189" spans="1:6" ht="9" customHeight="1">
      <c r="A189" s="15"/>
      <c r="B189" s="94"/>
      <c r="C189" s="22"/>
      <c r="D189" s="85"/>
      <c r="E189" s="198"/>
      <c r="F189" s="683"/>
    </row>
    <row r="190" spans="1:6" ht="41.25" customHeight="1">
      <c r="A190" s="39" t="s">
        <v>481</v>
      </c>
      <c r="B190" s="112" t="s">
        <v>182</v>
      </c>
      <c r="C190" s="44" t="s">
        <v>15</v>
      </c>
      <c r="D190" s="34">
        <v>550</v>
      </c>
      <c r="E190" s="198"/>
      <c r="F190" s="185"/>
    </row>
    <row r="191" spans="1:6" ht="9" customHeight="1">
      <c r="A191" s="15"/>
      <c r="B191" s="94"/>
      <c r="C191" s="22"/>
      <c r="D191" s="85"/>
      <c r="E191" s="198"/>
      <c r="F191" s="683"/>
    </row>
    <row r="192" spans="1:6" ht="39" customHeight="1">
      <c r="A192" s="39" t="s">
        <v>482</v>
      </c>
      <c r="B192" s="112" t="s">
        <v>183</v>
      </c>
      <c r="C192" s="44" t="s">
        <v>15</v>
      </c>
      <c r="D192" s="34">
        <v>110</v>
      </c>
      <c r="E192" s="198"/>
      <c r="F192" s="185"/>
    </row>
    <row r="193" spans="1:6">
      <c r="A193" s="133"/>
      <c r="B193" s="112"/>
      <c r="C193" s="44"/>
      <c r="D193" s="34"/>
      <c r="E193" s="198"/>
      <c r="F193" s="185"/>
    </row>
    <row r="194" spans="1:6">
      <c r="A194" s="133"/>
      <c r="B194" s="112"/>
      <c r="C194" s="44"/>
      <c r="D194" s="34"/>
      <c r="E194" s="198"/>
      <c r="F194" s="185"/>
    </row>
    <row r="195" spans="1:6">
      <c r="A195" s="133"/>
      <c r="B195" s="112"/>
      <c r="C195" s="44"/>
      <c r="D195" s="34"/>
      <c r="E195" s="198"/>
      <c r="F195" s="185"/>
    </row>
    <row r="196" spans="1:6">
      <c r="A196" s="133"/>
      <c r="B196" s="112"/>
      <c r="C196" s="44"/>
      <c r="D196" s="34"/>
      <c r="E196" s="198"/>
      <c r="F196" s="185"/>
    </row>
    <row r="197" spans="1:6" ht="13.5" thickBot="1">
      <c r="A197" s="962" t="s">
        <v>17</v>
      </c>
      <c r="B197" s="963"/>
      <c r="C197" s="963"/>
      <c r="D197" s="963"/>
      <c r="E197" s="196"/>
      <c r="F197" s="183"/>
    </row>
    <row r="198" spans="1:6" ht="104.25" customHeight="1">
      <c r="A198" s="39" t="s">
        <v>483</v>
      </c>
      <c r="B198" s="112" t="s">
        <v>115</v>
      </c>
      <c r="C198" s="44" t="s">
        <v>26</v>
      </c>
      <c r="D198" s="34">
        <v>10</v>
      </c>
      <c r="E198" s="198"/>
      <c r="F198" s="185"/>
    </row>
    <row r="199" spans="1:6" ht="13">
      <c r="A199" s="15"/>
      <c r="B199" s="94"/>
      <c r="C199" s="22"/>
      <c r="D199" s="85"/>
      <c r="E199" s="198"/>
      <c r="F199" s="683"/>
    </row>
    <row r="200" spans="1:6" ht="39.75" customHeight="1">
      <c r="A200" s="39" t="s">
        <v>484</v>
      </c>
      <c r="B200" s="112" t="s">
        <v>1766</v>
      </c>
      <c r="C200" s="44" t="s">
        <v>20</v>
      </c>
      <c r="D200" s="44" t="s">
        <v>103</v>
      </c>
      <c r="E200" s="198"/>
      <c r="F200" s="683">
        <v>4000000</v>
      </c>
    </row>
    <row r="201" spans="1:6">
      <c r="A201" s="133"/>
      <c r="B201" s="112"/>
      <c r="C201" s="44"/>
      <c r="D201" s="44"/>
      <c r="E201" s="198"/>
      <c r="F201" s="683"/>
    </row>
    <row r="202" spans="1:6">
      <c r="A202" s="133"/>
      <c r="B202" s="112"/>
      <c r="C202" s="44"/>
      <c r="D202" s="44"/>
      <c r="E202" s="198"/>
      <c r="F202" s="683"/>
    </row>
    <row r="203" spans="1:6">
      <c r="A203" s="133"/>
      <c r="B203" s="112"/>
      <c r="C203" s="44"/>
      <c r="D203" s="44"/>
      <c r="E203" s="198"/>
      <c r="F203" s="683"/>
    </row>
    <row r="204" spans="1:6">
      <c r="A204" s="133"/>
      <c r="B204" s="112"/>
      <c r="C204" s="44"/>
      <c r="D204" s="44"/>
      <c r="E204" s="198"/>
      <c r="F204" s="683"/>
    </row>
    <row r="205" spans="1:6">
      <c r="A205" s="133"/>
      <c r="B205" s="112"/>
      <c r="C205" s="44"/>
      <c r="D205" s="44"/>
      <c r="E205" s="198"/>
      <c r="F205" s="683"/>
    </row>
    <row r="206" spans="1:6">
      <c r="A206" s="133"/>
      <c r="B206" s="112"/>
      <c r="C206" s="44"/>
      <c r="D206" s="44"/>
      <c r="E206" s="198"/>
      <c r="F206" s="683"/>
    </row>
    <row r="207" spans="1:6">
      <c r="A207" s="133"/>
      <c r="B207" s="112"/>
      <c r="C207" s="44"/>
      <c r="D207" s="44"/>
      <c r="E207" s="198"/>
      <c r="F207" s="683"/>
    </row>
    <row r="208" spans="1:6">
      <c r="A208" s="133"/>
      <c r="B208" s="112"/>
      <c r="C208" s="44"/>
      <c r="D208" s="44"/>
      <c r="E208" s="198"/>
      <c r="F208" s="683"/>
    </row>
    <row r="209" spans="1:6">
      <c r="A209" s="133"/>
      <c r="B209" s="112"/>
      <c r="C209" s="44"/>
      <c r="D209" s="44"/>
      <c r="E209" s="198"/>
      <c r="F209" s="683"/>
    </row>
    <row r="210" spans="1:6">
      <c r="A210" s="133"/>
      <c r="B210" s="112"/>
      <c r="C210" s="44"/>
      <c r="D210" s="44"/>
      <c r="E210" s="198"/>
      <c r="F210" s="683"/>
    </row>
    <row r="211" spans="1:6">
      <c r="A211" s="133"/>
      <c r="B211" s="112"/>
      <c r="C211" s="44"/>
      <c r="D211" s="44"/>
      <c r="E211" s="198"/>
      <c r="F211" s="683"/>
    </row>
    <row r="212" spans="1:6" ht="13">
      <c r="A212" s="15"/>
      <c r="B212" s="94"/>
      <c r="C212" s="22"/>
      <c r="D212" s="85"/>
      <c r="E212" s="198"/>
      <c r="F212" s="683"/>
    </row>
    <row r="213" spans="1:6" ht="18.75" customHeight="1" thickBot="1">
      <c r="A213" s="962" t="s">
        <v>17</v>
      </c>
      <c r="B213" s="963"/>
      <c r="C213" s="963"/>
      <c r="D213" s="963"/>
      <c r="E213" s="196"/>
      <c r="F213" s="183"/>
    </row>
    <row r="217" spans="1:6" ht="17.25" customHeight="1">
      <c r="F217" s="693"/>
    </row>
    <row r="218" spans="1:6" ht="13">
      <c r="F218" s="693"/>
    </row>
    <row r="219" spans="1:6" ht="13">
      <c r="F219" s="693"/>
    </row>
    <row r="220" spans="1:6" ht="13">
      <c r="F220" s="693"/>
    </row>
    <row r="221" spans="1:6" ht="13">
      <c r="F221" s="693"/>
    </row>
    <row r="222" spans="1:6" ht="13">
      <c r="F222" s="693"/>
    </row>
    <row r="223" spans="1:6" ht="13">
      <c r="F223" s="693"/>
    </row>
    <row r="224" spans="1:6" ht="13">
      <c r="F224" s="693"/>
    </row>
  </sheetData>
  <mergeCells count="10">
    <mergeCell ref="A123:D123"/>
    <mergeCell ref="A155:D155"/>
    <mergeCell ref="A197:D197"/>
    <mergeCell ref="A213:D213"/>
    <mergeCell ref="B1:F1"/>
    <mergeCell ref="B3:F3"/>
    <mergeCell ref="B5:D5"/>
    <mergeCell ref="B7:F7"/>
    <mergeCell ref="A38:D38"/>
    <mergeCell ref="A86:D86"/>
  </mergeCells>
  <printOptions horizontalCentered="1"/>
  <pageMargins left="0.7" right="0.5" top="0.75" bottom="0.7" header="0.3" footer="0.3"/>
  <pageSetup paperSize="9" scale="80" fitToHeight="0" orientation="portrait" r:id="rId1"/>
  <headerFooter>
    <oddFooter>&amp;C&amp;P of &amp;N&amp;RBill No. 4.1</oddFooter>
  </headerFooter>
  <rowBreaks count="1" manualBreakCount="1">
    <brk id="38"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25BE-F090-4EE0-B1BD-6420AF85EA01}">
  <sheetPr codeName="Sheet18">
    <pageSetUpPr fitToPage="1"/>
  </sheetPr>
  <dimension ref="A1:WVI418"/>
  <sheetViews>
    <sheetView view="pageBreakPreview" topLeftCell="A9"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427</v>
      </c>
      <c r="C6" s="946"/>
      <c r="D6" s="51"/>
      <c r="E6" s="10"/>
      <c r="F6" s="52"/>
    </row>
    <row r="7" spans="1:6">
      <c r="A7" s="49"/>
      <c r="B7" s="12"/>
      <c r="C7" s="9"/>
      <c r="D7" s="51"/>
      <c r="E7" s="10"/>
      <c r="F7" s="52"/>
    </row>
    <row r="8" spans="1:6" ht="13">
      <c r="A8" s="49"/>
      <c r="B8" s="946" t="s">
        <v>982</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5"/>
    </row>
    <row r="18" spans="1:4" ht="15" customHeight="1">
      <c r="A18" s="58"/>
      <c r="B18" s="544"/>
      <c r="C18" s="545"/>
      <c r="D18" s="66"/>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6"/>
    </row>
    <row r="23" spans="1:4" ht="20.25" customHeight="1">
      <c r="A23" s="58"/>
      <c r="B23" s="544" t="s">
        <v>179</v>
      </c>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15" customHeight="1">
      <c r="A27" s="58"/>
      <c r="B27" s="544"/>
      <c r="C27" s="545"/>
      <c r="D27" s="66"/>
    </row>
    <row r="28" spans="1:4" ht="20.25" customHeight="1">
      <c r="A28" s="58"/>
      <c r="B28" s="544"/>
      <c r="C28" s="545"/>
      <c r="D28" s="66"/>
    </row>
    <row r="29" spans="1:4" ht="15" customHeight="1">
      <c r="A29" s="58"/>
      <c r="B29" s="544"/>
      <c r="C29" s="545"/>
      <c r="D29" s="67"/>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6"/>
      <c r="C38" s="545"/>
      <c r="D38" s="68"/>
    </row>
    <row r="39" spans="1:4" ht="15" customHeight="1">
      <c r="A39" s="69"/>
      <c r="B39" s="547"/>
      <c r="C39" s="548"/>
      <c r="D39" s="70"/>
    </row>
    <row r="40" spans="1:4">
      <c r="A40" s="71"/>
      <c r="B40" s="72"/>
      <c r="C40" s="73"/>
      <c r="D40" s="74"/>
    </row>
    <row r="41" spans="1:4" ht="31.5" customHeight="1">
      <c r="A41" s="58"/>
      <c r="B41" s="960" t="s">
        <v>1198</v>
      </c>
      <c r="C41" s="961"/>
      <c r="D41" s="75"/>
    </row>
    <row r="42" spans="1:4" ht="13.5" thickBot="1">
      <c r="A42" s="54"/>
      <c r="B42" s="76"/>
      <c r="C42" s="77"/>
      <c r="D42" s="78"/>
    </row>
    <row r="43" spans="1:4">
      <c r="D43" s="79"/>
    </row>
    <row r="44" spans="1:4">
      <c r="D44" s="79"/>
    </row>
    <row r="45" spans="1:4">
      <c r="D45" s="79"/>
    </row>
    <row r="46" spans="1:4">
      <c r="D46" s="80"/>
    </row>
    <row r="47" spans="1:4">
      <c r="D47" s="79"/>
    </row>
    <row r="48" spans="1:4">
      <c r="D48" s="79"/>
    </row>
    <row r="49" spans="4:4">
      <c r="D49" s="79"/>
    </row>
    <row r="50" spans="4:4">
      <c r="D50" s="80"/>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sheetData>
  <mergeCells count="5">
    <mergeCell ref="B2:D2"/>
    <mergeCell ref="B4:D4"/>
    <mergeCell ref="B6:C6"/>
    <mergeCell ref="B8:D8"/>
    <mergeCell ref="B41:C41"/>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4.1 COLLECTION SHEET</oddHeader>
    <oddFooter>&amp;C&amp;"Arial,Regular"Page &amp;P of &amp;N&amp;R&amp;"Arial,Regular"Collection Sheet - Bill No. 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18A3-29FC-4F1C-80A8-CE999B12AD53}">
  <dimension ref="A1:IK210"/>
  <sheetViews>
    <sheetView view="pageBreakPreview" topLeftCell="A51" zoomScaleNormal="100" zoomScaleSheetLayoutView="100" workbookViewId="0">
      <selection activeCell="B54" sqref="B54"/>
    </sheetView>
  </sheetViews>
  <sheetFormatPr defaultRowHeight="12.5"/>
  <cols>
    <col min="1" max="1" width="7.7265625" style="937" customWidth="1"/>
    <col min="2" max="2" width="56.54296875" style="938" customWidth="1"/>
    <col min="3" max="3" width="6.7265625" style="937" customWidth="1"/>
    <col min="4" max="4" width="12.7265625" style="937" customWidth="1"/>
    <col min="5" max="5" width="13" style="940" customWidth="1"/>
    <col min="6" max="6" width="15.453125" style="941" customWidth="1"/>
    <col min="7" max="249" width="9.1796875" style="942"/>
    <col min="250" max="250" width="10.1796875" style="942" customWidth="1"/>
    <col min="251" max="251" width="56.26953125" style="942" customWidth="1"/>
    <col min="252" max="252" width="6.1796875" style="942" customWidth="1"/>
    <col min="253" max="253" width="10.26953125" style="942" bestFit="1" customWidth="1"/>
    <col min="254" max="254" width="7.1796875" style="942" customWidth="1"/>
    <col min="255" max="255" width="13.26953125" style="942" customWidth="1"/>
    <col min="256" max="256" width="9.1796875" style="942"/>
    <col min="257" max="257" width="12.54296875" style="942" bestFit="1" customWidth="1"/>
    <col min="258" max="505" width="9.1796875" style="942"/>
    <col min="506" max="506" width="10.1796875" style="942" customWidth="1"/>
    <col min="507" max="507" width="56.26953125" style="942" customWidth="1"/>
    <col min="508" max="508" width="6.1796875" style="942" customWidth="1"/>
    <col min="509" max="509" width="10.26953125" style="942" bestFit="1" customWidth="1"/>
    <col min="510" max="510" width="7.1796875" style="942" customWidth="1"/>
    <col min="511" max="511" width="13.26953125" style="942" customWidth="1"/>
    <col min="512" max="512" width="9.1796875" style="942"/>
    <col min="513" max="513" width="12.54296875" style="942" bestFit="1" customWidth="1"/>
    <col min="514" max="761" width="9.1796875" style="942"/>
    <col min="762" max="762" width="10.1796875" style="942" customWidth="1"/>
    <col min="763" max="763" width="56.26953125" style="942" customWidth="1"/>
    <col min="764" max="764" width="6.1796875" style="942" customWidth="1"/>
    <col min="765" max="765" width="10.26953125" style="942" bestFit="1" customWidth="1"/>
    <col min="766" max="766" width="7.1796875" style="942" customWidth="1"/>
    <col min="767" max="767" width="13.26953125" style="942" customWidth="1"/>
    <col min="768" max="768" width="9.1796875" style="942"/>
    <col min="769" max="769" width="12.54296875" style="942" bestFit="1" customWidth="1"/>
    <col min="770" max="1017" width="9.1796875" style="942"/>
    <col min="1018" max="1018" width="10.1796875" style="942" customWidth="1"/>
    <col min="1019" max="1019" width="56.26953125" style="942" customWidth="1"/>
    <col min="1020" max="1020" width="6.1796875" style="942" customWidth="1"/>
    <col min="1021" max="1021" width="10.26953125" style="942" bestFit="1" customWidth="1"/>
    <col min="1022" max="1022" width="7.1796875" style="942" customWidth="1"/>
    <col min="1023" max="1023" width="13.26953125" style="942" customWidth="1"/>
    <col min="1024" max="1024" width="9.1796875" style="942"/>
    <col min="1025" max="1025" width="12.54296875" style="942" bestFit="1" customWidth="1"/>
    <col min="1026" max="1273" width="9.1796875" style="942"/>
    <col min="1274" max="1274" width="10.1796875" style="942" customWidth="1"/>
    <col min="1275" max="1275" width="56.26953125" style="942" customWidth="1"/>
    <col min="1276" max="1276" width="6.1796875" style="942" customWidth="1"/>
    <col min="1277" max="1277" width="10.26953125" style="942" bestFit="1" customWidth="1"/>
    <col min="1278" max="1278" width="7.1796875" style="942" customWidth="1"/>
    <col min="1279" max="1279" width="13.26953125" style="942" customWidth="1"/>
    <col min="1280" max="1280" width="9.1796875" style="942"/>
    <col min="1281" max="1281" width="12.54296875" style="942" bestFit="1" customWidth="1"/>
    <col min="1282" max="1529" width="9.1796875" style="942"/>
    <col min="1530" max="1530" width="10.1796875" style="942" customWidth="1"/>
    <col min="1531" max="1531" width="56.26953125" style="942" customWidth="1"/>
    <col min="1532" max="1532" width="6.1796875" style="942" customWidth="1"/>
    <col min="1533" max="1533" width="10.26953125" style="942" bestFit="1" customWidth="1"/>
    <col min="1534" max="1534" width="7.1796875" style="942" customWidth="1"/>
    <col min="1535" max="1535" width="13.26953125" style="942" customWidth="1"/>
    <col min="1536" max="1536" width="9.1796875" style="942"/>
    <col min="1537" max="1537" width="12.54296875" style="942" bestFit="1" customWidth="1"/>
    <col min="1538" max="1785" width="9.1796875" style="942"/>
    <col min="1786" max="1786" width="10.1796875" style="942" customWidth="1"/>
    <col min="1787" max="1787" width="56.26953125" style="942" customWidth="1"/>
    <col min="1788" max="1788" width="6.1796875" style="942" customWidth="1"/>
    <col min="1789" max="1789" width="10.26953125" style="942" bestFit="1" customWidth="1"/>
    <col min="1790" max="1790" width="7.1796875" style="942" customWidth="1"/>
    <col min="1791" max="1791" width="13.26953125" style="942" customWidth="1"/>
    <col min="1792" max="1792" width="9.1796875" style="942"/>
    <col min="1793" max="1793" width="12.54296875" style="942" bestFit="1" customWidth="1"/>
    <col min="1794" max="2041" width="9.1796875" style="942"/>
    <col min="2042" max="2042" width="10.1796875" style="942" customWidth="1"/>
    <col min="2043" max="2043" width="56.26953125" style="942" customWidth="1"/>
    <col min="2044" max="2044" width="6.1796875" style="942" customWidth="1"/>
    <col min="2045" max="2045" width="10.26953125" style="942" bestFit="1" customWidth="1"/>
    <col min="2046" max="2046" width="7.1796875" style="942" customWidth="1"/>
    <col min="2047" max="2047" width="13.26953125" style="942" customWidth="1"/>
    <col min="2048" max="2048" width="9.1796875" style="942"/>
    <col min="2049" max="2049" width="12.54296875" style="942" bestFit="1" customWidth="1"/>
    <col min="2050" max="2297" width="9.1796875" style="942"/>
    <col min="2298" max="2298" width="10.1796875" style="942" customWidth="1"/>
    <col min="2299" max="2299" width="56.26953125" style="942" customWidth="1"/>
    <col min="2300" max="2300" width="6.1796875" style="942" customWidth="1"/>
    <col min="2301" max="2301" width="10.26953125" style="942" bestFit="1" customWidth="1"/>
    <col min="2302" max="2302" width="7.1796875" style="942" customWidth="1"/>
    <col min="2303" max="2303" width="13.26953125" style="942" customWidth="1"/>
    <col min="2304" max="2304" width="9.1796875" style="942"/>
    <col min="2305" max="2305" width="12.54296875" style="942" bestFit="1" customWidth="1"/>
    <col min="2306" max="2553" width="9.1796875" style="942"/>
    <col min="2554" max="2554" width="10.1796875" style="942" customWidth="1"/>
    <col min="2555" max="2555" width="56.26953125" style="942" customWidth="1"/>
    <col min="2556" max="2556" width="6.1796875" style="942" customWidth="1"/>
    <col min="2557" max="2557" width="10.26953125" style="942" bestFit="1" customWidth="1"/>
    <col min="2558" max="2558" width="7.1796875" style="942" customWidth="1"/>
    <col min="2559" max="2559" width="13.26953125" style="942" customWidth="1"/>
    <col min="2560" max="2560" width="9.1796875" style="942"/>
    <col min="2561" max="2561" width="12.54296875" style="942" bestFit="1" customWidth="1"/>
    <col min="2562" max="2809" width="9.1796875" style="942"/>
    <col min="2810" max="2810" width="10.1796875" style="942" customWidth="1"/>
    <col min="2811" max="2811" width="56.26953125" style="942" customWidth="1"/>
    <col min="2812" max="2812" width="6.1796875" style="942" customWidth="1"/>
    <col min="2813" max="2813" width="10.26953125" style="942" bestFit="1" customWidth="1"/>
    <col min="2814" max="2814" width="7.1796875" style="942" customWidth="1"/>
    <col min="2815" max="2815" width="13.26953125" style="942" customWidth="1"/>
    <col min="2816" max="2816" width="9.1796875" style="942"/>
    <col min="2817" max="2817" width="12.54296875" style="942" bestFit="1" customWidth="1"/>
    <col min="2818" max="3065" width="9.1796875" style="942"/>
    <col min="3066" max="3066" width="10.1796875" style="942" customWidth="1"/>
    <col min="3067" max="3067" width="56.26953125" style="942" customWidth="1"/>
    <col min="3068" max="3068" width="6.1796875" style="942" customWidth="1"/>
    <col min="3069" max="3069" width="10.26953125" style="942" bestFit="1" customWidth="1"/>
    <col min="3070" max="3070" width="7.1796875" style="942" customWidth="1"/>
    <col min="3071" max="3071" width="13.26953125" style="942" customWidth="1"/>
    <col min="3072" max="3072" width="9.1796875" style="942"/>
    <col min="3073" max="3073" width="12.54296875" style="942" bestFit="1" customWidth="1"/>
    <col min="3074" max="3321" width="9.1796875" style="942"/>
    <col min="3322" max="3322" width="10.1796875" style="942" customWidth="1"/>
    <col min="3323" max="3323" width="56.26953125" style="942" customWidth="1"/>
    <col min="3324" max="3324" width="6.1796875" style="942" customWidth="1"/>
    <col min="3325" max="3325" width="10.26953125" style="942" bestFit="1" customWidth="1"/>
    <col min="3326" max="3326" width="7.1796875" style="942" customWidth="1"/>
    <col min="3327" max="3327" width="13.26953125" style="942" customWidth="1"/>
    <col min="3328" max="3328" width="9.1796875" style="942"/>
    <col min="3329" max="3329" width="12.54296875" style="942" bestFit="1" customWidth="1"/>
    <col min="3330" max="3577" width="9.1796875" style="942"/>
    <col min="3578" max="3578" width="10.1796875" style="942" customWidth="1"/>
    <col min="3579" max="3579" width="56.26953125" style="942" customWidth="1"/>
    <col min="3580" max="3580" width="6.1796875" style="942" customWidth="1"/>
    <col min="3581" max="3581" width="10.26953125" style="942" bestFit="1" customWidth="1"/>
    <col min="3582" max="3582" width="7.1796875" style="942" customWidth="1"/>
    <col min="3583" max="3583" width="13.26953125" style="942" customWidth="1"/>
    <col min="3584" max="3584" width="9.1796875" style="942"/>
    <col min="3585" max="3585" width="12.54296875" style="942" bestFit="1" customWidth="1"/>
    <col min="3586" max="3833" width="9.1796875" style="942"/>
    <col min="3834" max="3834" width="10.1796875" style="942" customWidth="1"/>
    <col min="3835" max="3835" width="56.26953125" style="942" customWidth="1"/>
    <col min="3836" max="3836" width="6.1796875" style="942" customWidth="1"/>
    <col min="3837" max="3837" width="10.26953125" style="942" bestFit="1" customWidth="1"/>
    <col min="3838" max="3838" width="7.1796875" style="942" customWidth="1"/>
    <col min="3839" max="3839" width="13.26953125" style="942" customWidth="1"/>
    <col min="3840" max="3840" width="9.1796875" style="942"/>
    <col min="3841" max="3841" width="12.54296875" style="942" bestFit="1" customWidth="1"/>
    <col min="3842" max="4089" width="9.1796875" style="942"/>
    <col min="4090" max="4090" width="10.1796875" style="942" customWidth="1"/>
    <col min="4091" max="4091" width="56.26953125" style="942" customWidth="1"/>
    <col min="4092" max="4092" width="6.1796875" style="942" customWidth="1"/>
    <col min="4093" max="4093" width="10.26953125" style="942" bestFit="1" customWidth="1"/>
    <col min="4094" max="4094" width="7.1796875" style="942" customWidth="1"/>
    <col min="4095" max="4095" width="13.26953125" style="942" customWidth="1"/>
    <col min="4096" max="4096" width="9.1796875" style="942"/>
    <col min="4097" max="4097" width="12.54296875" style="942" bestFit="1" customWidth="1"/>
    <col min="4098" max="4345" width="9.1796875" style="942"/>
    <col min="4346" max="4346" width="10.1796875" style="942" customWidth="1"/>
    <col min="4347" max="4347" width="56.26953125" style="942" customWidth="1"/>
    <col min="4348" max="4348" width="6.1796875" style="942" customWidth="1"/>
    <col min="4349" max="4349" width="10.26953125" style="942" bestFit="1" customWidth="1"/>
    <col min="4350" max="4350" width="7.1796875" style="942" customWidth="1"/>
    <col min="4351" max="4351" width="13.26953125" style="942" customWidth="1"/>
    <col min="4352" max="4352" width="9.1796875" style="942"/>
    <col min="4353" max="4353" width="12.54296875" style="942" bestFit="1" customWidth="1"/>
    <col min="4354" max="4601" width="9.1796875" style="942"/>
    <col min="4602" max="4602" width="10.1796875" style="942" customWidth="1"/>
    <col min="4603" max="4603" width="56.26953125" style="942" customWidth="1"/>
    <col min="4604" max="4604" width="6.1796875" style="942" customWidth="1"/>
    <col min="4605" max="4605" width="10.26953125" style="942" bestFit="1" customWidth="1"/>
    <col min="4606" max="4606" width="7.1796875" style="942" customWidth="1"/>
    <col min="4607" max="4607" width="13.26953125" style="942" customWidth="1"/>
    <col min="4608" max="4608" width="9.1796875" style="942"/>
    <col min="4609" max="4609" width="12.54296875" style="942" bestFit="1" customWidth="1"/>
    <col min="4610" max="4857" width="9.1796875" style="942"/>
    <col min="4858" max="4858" width="10.1796875" style="942" customWidth="1"/>
    <col min="4859" max="4859" width="56.26953125" style="942" customWidth="1"/>
    <col min="4860" max="4860" width="6.1796875" style="942" customWidth="1"/>
    <col min="4861" max="4861" width="10.26953125" style="942" bestFit="1" customWidth="1"/>
    <col min="4862" max="4862" width="7.1796875" style="942" customWidth="1"/>
    <col min="4863" max="4863" width="13.26953125" style="942" customWidth="1"/>
    <col min="4864" max="4864" width="9.1796875" style="942"/>
    <col min="4865" max="4865" width="12.54296875" style="942" bestFit="1" customWidth="1"/>
    <col min="4866" max="5113" width="9.1796875" style="942"/>
    <col min="5114" max="5114" width="10.1796875" style="942" customWidth="1"/>
    <col min="5115" max="5115" width="56.26953125" style="942" customWidth="1"/>
    <col min="5116" max="5116" width="6.1796875" style="942" customWidth="1"/>
    <col min="5117" max="5117" width="10.26953125" style="942" bestFit="1" customWidth="1"/>
    <col min="5118" max="5118" width="7.1796875" style="942" customWidth="1"/>
    <col min="5119" max="5119" width="13.26953125" style="942" customWidth="1"/>
    <col min="5120" max="5120" width="9.1796875" style="942"/>
    <col min="5121" max="5121" width="12.54296875" style="942" bestFit="1" customWidth="1"/>
    <col min="5122" max="5369" width="9.1796875" style="942"/>
    <col min="5370" max="5370" width="10.1796875" style="942" customWidth="1"/>
    <col min="5371" max="5371" width="56.26953125" style="942" customWidth="1"/>
    <col min="5372" max="5372" width="6.1796875" style="942" customWidth="1"/>
    <col min="5373" max="5373" width="10.26953125" style="942" bestFit="1" customWidth="1"/>
    <col min="5374" max="5374" width="7.1796875" style="942" customWidth="1"/>
    <col min="5375" max="5375" width="13.26953125" style="942" customWidth="1"/>
    <col min="5376" max="5376" width="9.1796875" style="942"/>
    <col min="5377" max="5377" width="12.54296875" style="942" bestFit="1" customWidth="1"/>
    <col min="5378" max="5625" width="9.1796875" style="942"/>
    <col min="5626" max="5626" width="10.1796875" style="942" customWidth="1"/>
    <col min="5627" max="5627" width="56.26953125" style="942" customWidth="1"/>
    <col min="5628" max="5628" width="6.1796875" style="942" customWidth="1"/>
    <col min="5629" max="5629" width="10.26953125" style="942" bestFit="1" customWidth="1"/>
    <col min="5630" max="5630" width="7.1796875" style="942" customWidth="1"/>
    <col min="5631" max="5631" width="13.26953125" style="942" customWidth="1"/>
    <col min="5632" max="5632" width="9.1796875" style="942"/>
    <col min="5633" max="5633" width="12.54296875" style="942" bestFit="1" customWidth="1"/>
    <col min="5634" max="5881" width="9.1796875" style="942"/>
    <col min="5882" max="5882" width="10.1796875" style="942" customWidth="1"/>
    <col min="5883" max="5883" width="56.26953125" style="942" customWidth="1"/>
    <col min="5884" max="5884" width="6.1796875" style="942" customWidth="1"/>
    <col min="5885" max="5885" width="10.26953125" style="942" bestFit="1" customWidth="1"/>
    <col min="5886" max="5886" width="7.1796875" style="942" customWidth="1"/>
    <col min="5887" max="5887" width="13.26953125" style="942" customWidth="1"/>
    <col min="5888" max="5888" width="9.1796875" style="942"/>
    <col min="5889" max="5889" width="12.54296875" style="942" bestFit="1" customWidth="1"/>
    <col min="5890" max="6137" width="9.1796875" style="942"/>
    <col min="6138" max="6138" width="10.1796875" style="942" customWidth="1"/>
    <col min="6139" max="6139" width="56.26953125" style="942" customWidth="1"/>
    <col min="6140" max="6140" width="6.1796875" style="942" customWidth="1"/>
    <col min="6141" max="6141" width="10.26953125" style="942" bestFit="1" customWidth="1"/>
    <col min="6142" max="6142" width="7.1796875" style="942" customWidth="1"/>
    <col min="6143" max="6143" width="13.26953125" style="942" customWidth="1"/>
    <col min="6144" max="6144" width="9.1796875" style="942"/>
    <col min="6145" max="6145" width="12.54296875" style="942" bestFit="1" customWidth="1"/>
    <col min="6146" max="6393" width="9.1796875" style="942"/>
    <col min="6394" max="6394" width="10.1796875" style="942" customWidth="1"/>
    <col min="6395" max="6395" width="56.26953125" style="942" customWidth="1"/>
    <col min="6396" max="6396" width="6.1796875" style="942" customWidth="1"/>
    <col min="6397" max="6397" width="10.26953125" style="942" bestFit="1" customWidth="1"/>
    <col min="6398" max="6398" width="7.1796875" style="942" customWidth="1"/>
    <col min="6399" max="6399" width="13.26953125" style="942" customWidth="1"/>
    <col min="6400" max="6400" width="9.1796875" style="942"/>
    <col min="6401" max="6401" width="12.54296875" style="942" bestFit="1" customWidth="1"/>
    <col min="6402" max="6649" width="9.1796875" style="942"/>
    <col min="6650" max="6650" width="10.1796875" style="942" customWidth="1"/>
    <col min="6651" max="6651" width="56.26953125" style="942" customWidth="1"/>
    <col min="6652" max="6652" width="6.1796875" style="942" customWidth="1"/>
    <col min="6653" max="6653" width="10.26953125" style="942" bestFit="1" customWidth="1"/>
    <col min="6654" max="6654" width="7.1796875" style="942" customWidth="1"/>
    <col min="6655" max="6655" width="13.26953125" style="942" customWidth="1"/>
    <col min="6656" max="6656" width="9.1796875" style="942"/>
    <col min="6657" max="6657" width="12.54296875" style="942" bestFit="1" customWidth="1"/>
    <col min="6658" max="6905" width="9.1796875" style="942"/>
    <col min="6906" max="6906" width="10.1796875" style="942" customWidth="1"/>
    <col min="6907" max="6907" width="56.26953125" style="942" customWidth="1"/>
    <col min="6908" max="6908" width="6.1796875" style="942" customWidth="1"/>
    <col min="6909" max="6909" width="10.26953125" style="942" bestFit="1" customWidth="1"/>
    <col min="6910" max="6910" width="7.1796875" style="942" customWidth="1"/>
    <col min="6911" max="6911" width="13.26953125" style="942" customWidth="1"/>
    <col min="6912" max="6912" width="9.1796875" style="942"/>
    <col min="6913" max="6913" width="12.54296875" style="942" bestFit="1" customWidth="1"/>
    <col min="6914" max="7161" width="9.1796875" style="942"/>
    <col min="7162" max="7162" width="10.1796875" style="942" customWidth="1"/>
    <col min="7163" max="7163" width="56.26953125" style="942" customWidth="1"/>
    <col min="7164" max="7164" width="6.1796875" style="942" customWidth="1"/>
    <col min="7165" max="7165" width="10.26953125" style="942" bestFit="1" customWidth="1"/>
    <col min="7166" max="7166" width="7.1796875" style="942" customWidth="1"/>
    <col min="7167" max="7167" width="13.26953125" style="942" customWidth="1"/>
    <col min="7168" max="7168" width="9.1796875" style="942"/>
    <col min="7169" max="7169" width="12.54296875" style="942" bestFit="1" customWidth="1"/>
    <col min="7170" max="7417" width="9.1796875" style="942"/>
    <col min="7418" max="7418" width="10.1796875" style="942" customWidth="1"/>
    <col min="7419" max="7419" width="56.26953125" style="942" customWidth="1"/>
    <col min="7420" max="7420" width="6.1796875" style="942" customWidth="1"/>
    <col min="7421" max="7421" width="10.26953125" style="942" bestFit="1" customWidth="1"/>
    <col min="7422" max="7422" width="7.1796875" style="942" customWidth="1"/>
    <col min="7423" max="7423" width="13.26953125" style="942" customWidth="1"/>
    <col min="7424" max="7424" width="9.1796875" style="942"/>
    <col min="7425" max="7425" width="12.54296875" style="942" bestFit="1" customWidth="1"/>
    <col min="7426" max="7673" width="9.1796875" style="942"/>
    <col min="7674" max="7674" width="10.1796875" style="942" customWidth="1"/>
    <col min="7675" max="7675" width="56.26953125" style="942" customWidth="1"/>
    <col min="7676" max="7676" width="6.1796875" style="942" customWidth="1"/>
    <col min="7677" max="7677" width="10.26953125" style="942" bestFit="1" customWidth="1"/>
    <col min="7678" max="7678" width="7.1796875" style="942" customWidth="1"/>
    <col min="7679" max="7679" width="13.26953125" style="942" customWidth="1"/>
    <col min="7680" max="7680" width="9.1796875" style="942"/>
    <col min="7681" max="7681" width="12.54296875" style="942" bestFit="1" customWidth="1"/>
    <col min="7682" max="7929" width="9.1796875" style="942"/>
    <col min="7930" max="7930" width="10.1796875" style="942" customWidth="1"/>
    <col min="7931" max="7931" width="56.26953125" style="942" customWidth="1"/>
    <col min="7932" max="7932" width="6.1796875" style="942" customWidth="1"/>
    <col min="7933" max="7933" width="10.26953125" style="942" bestFit="1" customWidth="1"/>
    <col min="7934" max="7934" width="7.1796875" style="942" customWidth="1"/>
    <col min="7935" max="7935" width="13.26953125" style="942" customWidth="1"/>
    <col min="7936" max="7936" width="9.1796875" style="942"/>
    <col min="7937" max="7937" width="12.54296875" style="942" bestFit="1" customWidth="1"/>
    <col min="7938" max="8185" width="9.1796875" style="942"/>
    <col min="8186" max="8186" width="10.1796875" style="942" customWidth="1"/>
    <col min="8187" max="8187" width="56.26953125" style="942" customWidth="1"/>
    <col min="8188" max="8188" width="6.1796875" style="942" customWidth="1"/>
    <col min="8189" max="8189" width="10.26953125" style="942" bestFit="1" customWidth="1"/>
    <col min="8190" max="8190" width="7.1796875" style="942" customWidth="1"/>
    <col min="8191" max="8191" width="13.26953125" style="942" customWidth="1"/>
    <col min="8192" max="8192" width="9.1796875" style="942"/>
    <col min="8193" max="8193" width="12.54296875" style="942" bestFit="1" customWidth="1"/>
    <col min="8194" max="8441" width="9.1796875" style="942"/>
    <col min="8442" max="8442" width="10.1796875" style="942" customWidth="1"/>
    <col min="8443" max="8443" width="56.26953125" style="942" customWidth="1"/>
    <col min="8444" max="8444" width="6.1796875" style="942" customWidth="1"/>
    <col min="8445" max="8445" width="10.26953125" style="942" bestFit="1" customWidth="1"/>
    <col min="8446" max="8446" width="7.1796875" style="942" customWidth="1"/>
    <col min="8447" max="8447" width="13.26953125" style="942" customWidth="1"/>
    <col min="8448" max="8448" width="9.1796875" style="942"/>
    <col min="8449" max="8449" width="12.54296875" style="942" bestFit="1" customWidth="1"/>
    <col min="8450" max="8697" width="9.1796875" style="942"/>
    <col min="8698" max="8698" width="10.1796875" style="942" customWidth="1"/>
    <col min="8699" max="8699" width="56.26953125" style="942" customWidth="1"/>
    <col min="8700" max="8700" width="6.1796875" style="942" customWidth="1"/>
    <col min="8701" max="8701" width="10.26953125" style="942" bestFit="1" customWidth="1"/>
    <col min="8702" max="8702" width="7.1796875" style="942" customWidth="1"/>
    <col min="8703" max="8703" width="13.26953125" style="942" customWidth="1"/>
    <col min="8704" max="8704" width="9.1796875" style="942"/>
    <col min="8705" max="8705" width="12.54296875" style="942" bestFit="1" customWidth="1"/>
    <col min="8706" max="8953" width="9.1796875" style="942"/>
    <col min="8954" max="8954" width="10.1796875" style="942" customWidth="1"/>
    <col min="8955" max="8955" width="56.26953125" style="942" customWidth="1"/>
    <col min="8956" max="8956" width="6.1796875" style="942" customWidth="1"/>
    <col min="8957" max="8957" width="10.26953125" style="942" bestFit="1" customWidth="1"/>
    <col min="8958" max="8958" width="7.1796875" style="942" customWidth="1"/>
    <col min="8959" max="8959" width="13.26953125" style="942" customWidth="1"/>
    <col min="8960" max="8960" width="9.1796875" style="942"/>
    <col min="8961" max="8961" width="12.54296875" style="942" bestFit="1" customWidth="1"/>
    <col min="8962" max="9209" width="9.1796875" style="942"/>
    <col min="9210" max="9210" width="10.1796875" style="942" customWidth="1"/>
    <col min="9211" max="9211" width="56.26953125" style="942" customWidth="1"/>
    <col min="9212" max="9212" width="6.1796875" style="942" customWidth="1"/>
    <col min="9213" max="9213" width="10.26953125" style="942" bestFit="1" customWidth="1"/>
    <col min="9214" max="9214" width="7.1796875" style="942" customWidth="1"/>
    <col min="9215" max="9215" width="13.26953125" style="942" customWidth="1"/>
    <col min="9216" max="9216" width="9.1796875" style="942"/>
    <col min="9217" max="9217" width="12.54296875" style="942" bestFit="1" customWidth="1"/>
    <col min="9218" max="9465" width="9.1796875" style="942"/>
    <col min="9466" max="9466" width="10.1796875" style="942" customWidth="1"/>
    <col min="9467" max="9467" width="56.26953125" style="942" customWidth="1"/>
    <col min="9468" max="9468" width="6.1796875" style="942" customWidth="1"/>
    <col min="9469" max="9469" width="10.26953125" style="942" bestFit="1" customWidth="1"/>
    <col min="9470" max="9470" width="7.1796875" style="942" customWidth="1"/>
    <col min="9471" max="9471" width="13.26953125" style="942" customWidth="1"/>
    <col min="9472" max="9472" width="9.1796875" style="942"/>
    <col min="9473" max="9473" width="12.54296875" style="942" bestFit="1" customWidth="1"/>
    <col min="9474" max="9721" width="9.1796875" style="942"/>
    <col min="9722" max="9722" width="10.1796875" style="942" customWidth="1"/>
    <col min="9723" max="9723" width="56.26953125" style="942" customWidth="1"/>
    <col min="9724" max="9724" width="6.1796875" style="942" customWidth="1"/>
    <col min="9725" max="9725" width="10.26953125" style="942" bestFit="1" customWidth="1"/>
    <col min="9726" max="9726" width="7.1796875" style="942" customWidth="1"/>
    <col min="9727" max="9727" width="13.26953125" style="942" customWidth="1"/>
    <col min="9728" max="9728" width="9.1796875" style="942"/>
    <col min="9729" max="9729" width="12.54296875" style="942" bestFit="1" customWidth="1"/>
    <col min="9730" max="9977" width="9.1796875" style="942"/>
    <col min="9978" max="9978" width="10.1796875" style="942" customWidth="1"/>
    <col min="9979" max="9979" width="56.26953125" style="942" customWidth="1"/>
    <col min="9980" max="9980" width="6.1796875" style="942" customWidth="1"/>
    <col min="9981" max="9981" width="10.26953125" style="942" bestFit="1" customWidth="1"/>
    <col min="9982" max="9982" width="7.1796875" style="942" customWidth="1"/>
    <col min="9983" max="9983" width="13.26953125" style="942" customWidth="1"/>
    <col min="9984" max="9984" width="9.1796875" style="942"/>
    <col min="9985" max="9985" width="12.54296875" style="942" bestFit="1" customWidth="1"/>
    <col min="9986" max="10233" width="9.1796875" style="942"/>
    <col min="10234" max="10234" width="10.1796875" style="942" customWidth="1"/>
    <col min="10235" max="10235" width="56.26953125" style="942" customWidth="1"/>
    <col min="10236" max="10236" width="6.1796875" style="942" customWidth="1"/>
    <col min="10237" max="10237" width="10.26953125" style="942" bestFit="1" customWidth="1"/>
    <col min="10238" max="10238" width="7.1796875" style="942" customWidth="1"/>
    <col min="10239" max="10239" width="13.26953125" style="942" customWidth="1"/>
    <col min="10240" max="10240" width="9.1796875" style="942"/>
    <col min="10241" max="10241" width="12.54296875" style="942" bestFit="1" customWidth="1"/>
    <col min="10242" max="10489" width="9.1796875" style="942"/>
    <col min="10490" max="10490" width="10.1796875" style="942" customWidth="1"/>
    <col min="10491" max="10491" width="56.26953125" style="942" customWidth="1"/>
    <col min="10492" max="10492" width="6.1796875" style="942" customWidth="1"/>
    <col min="10493" max="10493" width="10.26953125" style="942" bestFit="1" customWidth="1"/>
    <col min="10494" max="10494" width="7.1796875" style="942" customWidth="1"/>
    <col min="10495" max="10495" width="13.26953125" style="942" customWidth="1"/>
    <col min="10496" max="10496" width="9.1796875" style="942"/>
    <col min="10497" max="10497" width="12.54296875" style="942" bestFit="1" customWidth="1"/>
    <col min="10498" max="10745" width="9.1796875" style="942"/>
    <col min="10746" max="10746" width="10.1796875" style="942" customWidth="1"/>
    <col min="10747" max="10747" width="56.26953125" style="942" customWidth="1"/>
    <col min="10748" max="10748" width="6.1796875" style="942" customWidth="1"/>
    <col min="10749" max="10749" width="10.26953125" style="942" bestFit="1" customWidth="1"/>
    <col min="10750" max="10750" width="7.1796875" style="942" customWidth="1"/>
    <col min="10751" max="10751" width="13.26953125" style="942" customWidth="1"/>
    <col min="10752" max="10752" width="9.1796875" style="942"/>
    <col min="10753" max="10753" width="12.54296875" style="942" bestFit="1" customWidth="1"/>
    <col min="10754" max="11001" width="9.1796875" style="942"/>
    <col min="11002" max="11002" width="10.1796875" style="942" customWidth="1"/>
    <col min="11003" max="11003" width="56.26953125" style="942" customWidth="1"/>
    <col min="11004" max="11004" width="6.1796875" style="942" customWidth="1"/>
    <col min="11005" max="11005" width="10.26953125" style="942" bestFit="1" customWidth="1"/>
    <col min="11006" max="11006" width="7.1796875" style="942" customWidth="1"/>
    <col min="11007" max="11007" width="13.26953125" style="942" customWidth="1"/>
    <col min="11008" max="11008" width="9.1796875" style="942"/>
    <col min="11009" max="11009" width="12.54296875" style="942" bestFit="1" customWidth="1"/>
    <col min="11010" max="11257" width="9.1796875" style="942"/>
    <col min="11258" max="11258" width="10.1796875" style="942" customWidth="1"/>
    <col min="11259" max="11259" width="56.26953125" style="942" customWidth="1"/>
    <col min="11260" max="11260" width="6.1796875" style="942" customWidth="1"/>
    <col min="11261" max="11261" width="10.26953125" style="942" bestFit="1" customWidth="1"/>
    <col min="11262" max="11262" width="7.1796875" style="942" customWidth="1"/>
    <col min="11263" max="11263" width="13.26953125" style="942" customWidth="1"/>
    <col min="11264" max="11264" width="9.1796875" style="942"/>
    <col min="11265" max="11265" width="12.54296875" style="942" bestFit="1" customWidth="1"/>
    <col min="11266" max="11513" width="9.1796875" style="942"/>
    <col min="11514" max="11514" width="10.1796875" style="942" customWidth="1"/>
    <col min="11515" max="11515" width="56.26953125" style="942" customWidth="1"/>
    <col min="11516" max="11516" width="6.1796875" style="942" customWidth="1"/>
    <col min="11517" max="11517" width="10.26953125" style="942" bestFit="1" customWidth="1"/>
    <col min="11518" max="11518" width="7.1796875" style="942" customWidth="1"/>
    <col min="11519" max="11519" width="13.26953125" style="942" customWidth="1"/>
    <col min="11520" max="11520" width="9.1796875" style="942"/>
    <col min="11521" max="11521" width="12.54296875" style="942" bestFit="1" customWidth="1"/>
    <col min="11522" max="11769" width="9.1796875" style="942"/>
    <col min="11770" max="11770" width="10.1796875" style="942" customWidth="1"/>
    <col min="11771" max="11771" width="56.26953125" style="942" customWidth="1"/>
    <col min="11772" max="11772" width="6.1796875" style="942" customWidth="1"/>
    <col min="11773" max="11773" width="10.26953125" style="942" bestFit="1" customWidth="1"/>
    <col min="11774" max="11774" width="7.1796875" style="942" customWidth="1"/>
    <col min="11775" max="11775" width="13.26953125" style="942" customWidth="1"/>
    <col min="11776" max="11776" width="9.1796875" style="942"/>
    <col min="11777" max="11777" width="12.54296875" style="942" bestFit="1" customWidth="1"/>
    <col min="11778" max="12025" width="9.1796875" style="942"/>
    <col min="12026" max="12026" width="10.1796875" style="942" customWidth="1"/>
    <col min="12027" max="12027" width="56.26953125" style="942" customWidth="1"/>
    <col min="12028" max="12028" width="6.1796875" style="942" customWidth="1"/>
    <col min="12029" max="12029" width="10.26953125" style="942" bestFit="1" customWidth="1"/>
    <col min="12030" max="12030" width="7.1796875" style="942" customWidth="1"/>
    <col min="12031" max="12031" width="13.26953125" style="942" customWidth="1"/>
    <col min="12032" max="12032" width="9.1796875" style="942"/>
    <col min="12033" max="12033" width="12.54296875" style="942" bestFit="1" customWidth="1"/>
    <col min="12034" max="12281" width="9.1796875" style="942"/>
    <col min="12282" max="12282" width="10.1796875" style="942" customWidth="1"/>
    <col min="12283" max="12283" width="56.26953125" style="942" customWidth="1"/>
    <col min="12284" max="12284" width="6.1796875" style="942" customWidth="1"/>
    <col min="12285" max="12285" width="10.26953125" style="942" bestFit="1" customWidth="1"/>
    <col min="12286" max="12286" width="7.1796875" style="942" customWidth="1"/>
    <col min="12287" max="12287" width="13.26953125" style="942" customWidth="1"/>
    <col min="12288" max="12288" width="9.1796875" style="942"/>
    <col min="12289" max="12289" width="12.54296875" style="942" bestFit="1" customWidth="1"/>
    <col min="12290" max="12537" width="9.1796875" style="942"/>
    <col min="12538" max="12538" width="10.1796875" style="942" customWidth="1"/>
    <col min="12539" max="12539" width="56.26953125" style="942" customWidth="1"/>
    <col min="12540" max="12540" width="6.1796875" style="942" customWidth="1"/>
    <col min="12541" max="12541" width="10.26953125" style="942" bestFit="1" customWidth="1"/>
    <col min="12542" max="12542" width="7.1796875" style="942" customWidth="1"/>
    <col min="12543" max="12543" width="13.26953125" style="942" customWidth="1"/>
    <col min="12544" max="12544" width="9.1796875" style="942"/>
    <col min="12545" max="12545" width="12.54296875" style="942" bestFit="1" customWidth="1"/>
    <col min="12546" max="12793" width="9.1796875" style="942"/>
    <col min="12794" max="12794" width="10.1796875" style="942" customWidth="1"/>
    <col min="12795" max="12795" width="56.26953125" style="942" customWidth="1"/>
    <col min="12796" max="12796" width="6.1796875" style="942" customWidth="1"/>
    <col min="12797" max="12797" width="10.26953125" style="942" bestFit="1" customWidth="1"/>
    <col min="12798" max="12798" width="7.1796875" style="942" customWidth="1"/>
    <col min="12799" max="12799" width="13.26953125" style="942" customWidth="1"/>
    <col min="12800" max="12800" width="9.1796875" style="942"/>
    <col min="12801" max="12801" width="12.54296875" style="942" bestFit="1" customWidth="1"/>
    <col min="12802" max="13049" width="9.1796875" style="942"/>
    <col min="13050" max="13050" width="10.1796875" style="942" customWidth="1"/>
    <col min="13051" max="13051" width="56.26953125" style="942" customWidth="1"/>
    <col min="13052" max="13052" width="6.1796875" style="942" customWidth="1"/>
    <col min="13053" max="13053" width="10.26953125" style="942" bestFit="1" customWidth="1"/>
    <col min="13054" max="13054" width="7.1796875" style="942" customWidth="1"/>
    <col min="13055" max="13055" width="13.26953125" style="942" customWidth="1"/>
    <col min="13056" max="13056" width="9.1796875" style="942"/>
    <col min="13057" max="13057" width="12.54296875" style="942" bestFit="1" customWidth="1"/>
    <col min="13058" max="13305" width="9.1796875" style="942"/>
    <col min="13306" max="13306" width="10.1796875" style="942" customWidth="1"/>
    <col min="13307" max="13307" width="56.26953125" style="942" customWidth="1"/>
    <col min="13308" max="13308" width="6.1796875" style="942" customWidth="1"/>
    <col min="13309" max="13309" width="10.26953125" style="942" bestFit="1" customWidth="1"/>
    <col min="13310" max="13310" width="7.1796875" style="942" customWidth="1"/>
    <col min="13311" max="13311" width="13.26953125" style="942" customWidth="1"/>
    <col min="13312" max="13312" width="9.1796875" style="942"/>
    <col min="13313" max="13313" width="12.54296875" style="942" bestFit="1" customWidth="1"/>
    <col min="13314" max="13561" width="9.1796875" style="942"/>
    <col min="13562" max="13562" width="10.1796875" style="942" customWidth="1"/>
    <col min="13563" max="13563" width="56.26953125" style="942" customWidth="1"/>
    <col min="13564" max="13564" width="6.1796875" style="942" customWidth="1"/>
    <col min="13565" max="13565" width="10.26953125" style="942" bestFit="1" customWidth="1"/>
    <col min="13566" max="13566" width="7.1796875" style="942" customWidth="1"/>
    <col min="13567" max="13567" width="13.26953125" style="942" customWidth="1"/>
    <col min="13568" max="13568" width="9.1796875" style="942"/>
    <col min="13569" max="13569" width="12.54296875" style="942" bestFit="1" customWidth="1"/>
    <col min="13570" max="13817" width="9.1796875" style="942"/>
    <col min="13818" max="13818" width="10.1796875" style="942" customWidth="1"/>
    <col min="13819" max="13819" width="56.26953125" style="942" customWidth="1"/>
    <col min="13820" max="13820" width="6.1796875" style="942" customWidth="1"/>
    <col min="13821" max="13821" width="10.26953125" style="942" bestFit="1" customWidth="1"/>
    <col min="13822" max="13822" width="7.1796875" style="942" customWidth="1"/>
    <col min="13823" max="13823" width="13.26953125" style="942" customWidth="1"/>
    <col min="13824" max="13824" width="9.1796875" style="942"/>
    <col min="13825" max="13825" width="12.54296875" style="942" bestFit="1" customWidth="1"/>
    <col min="13826" max="14073" width="9.1796875" style="942"/>
    <col min="14074" max="14074" width="10.1796875" style="942" customWidth="1"/>
    <col min="14075" max="14075" width="56.26953125" style="942" customWidth="1"/>
    <col min="14076" max="14076" width="6.1796875" style="942" customWidth="1"/>
    <col min="14077" max="14077" width="10.26953125" style="942" bestFit="1" customWidth="1"/>
    <col min="14078" max="14078" width="7.1796875" style="942" customWidth="1"/>
    <col min="14079" max="14079" width="13.26953125" style="942" customWidth="1"/>
    <col min="14080" max="14080" width="9.1796875" style="942"/>
    <col min="14081" max="14081" width="12.54296875" style="942" bestFit="1" customWidth="1"/>
    <col min="14082" max="14329" width="9.1796875" style="942"/>
    <col min="14330" max="14330" width="10.1796875" style="942" customWidth="1"/>
    <col min="14331" max="14331" width="56.26953125" style="942" customWidth="1"/>
    <col min="14332" max="14332" width="6.1796875" style="942" customWidth="1"/>
    <col min="14333" max="14333" width="10.26953125" style="942" bestFit="1" customWidth="1"/>
    <col min="14334" max="14334" width="7.1796875" style="942" customWidth="1"/>
    <col min="14335" max="14335" width="13.26953125" style="942" customWidth="1"/>
    <col min="14336" max="14336" width="9.1796875" style="942"/>
    <col min="14337" max="14337" width="12.54296875" style="942" bestFit="1" customWidth="1"/>
    <col min="14338" max="14585" width="9.1796875" style="942"/>
    <col min="14586" max="14586" width="10.1796875" style="942" customWidth="1"/>
    <col min="14587" max="14587" width="56.26953125" style="942" customWidth="1"/>
    <col min="14588" max="14588" width="6.1796875" style="942" customWidth="1"/>
    <col min="14589" max="14589" width="10.26953125" style="942" bestFit="1" customWidth="1"/>
    <col min="14590" max="14590" width="7.1796875" style="942" customWidth="1"/>
    <col min="14591" max="14591" width="13.26953125" style="942" customWidth="1"/>
    <col min="14592" max="14592" width="9.1796875" style="942"/>
    <col min="14593" max="14593" width="12.54296875" style="942" bestFit="1" customWidth="1"/>
    <col min="14594" max="14841" width="9.1796875" style="942"/>
    <col min="14842" max="14842" width="10.1796875" style="942" customWidth="1"/>
    <col min="14843" max="14843" width="56.26953125" style="942" customWidth="1"/>
    <col min="14844" max="14844" width="6.1796875" style="942" customWidth="1"/>
    <col min="14845" max="14845" width="10.26953125" style="942" bestFit="1" customWidth="1"/>
    <col min="14846" max="14846" width="7.1796875" style="942" customWidth="1"/>
    <col min="14847" max="14847" width="13.26953125" style="942" customWidth="1"/>
    <col min="14848" max="14848" width="9.1796875" style="942"/>
    <col min="14849" max="14849" width="12.54296875" style="942" bestFit="1" customWidth="1"/>
    <col min="14850" max="15097" width="9.1796875" style="942"/>
    <col min="15098" max="15098" width="10.1796875" style="942" customWidth="1"/>
    <col min="15099" max="15099" width="56.26953125" style="942" customWidth="1"/>
    <col min="15100" max="15100" width="6.1796875" style="942" customWidth="1"/>
    <col min="15101" max="15101" width="10.26953125" style="942" bestFit="1" customWidth="1"/>
    <col min="15102" max="15102" width="7.1796875" style="942" customWidth="1"/>
    <col min="15103" max="15103" width="13.26953125" style="942" customWidth="1"/>
    <col min="15104" max="15104" width="9.1796875" style="942"/>
    <col min="15105" max="15105" width="12.54296875" style="942" bestFit="1" customWidth="1"/>
    <col min="15106" max="15353" width="9.1796875" style="942"/>
    <col min="15354" max="15354" width="10.1796875" style="942" customWidth="1"/>
    <col min="15355" max="15355" width="56.26953125" style="942" customWidth="1"/>
    <col min="15356" max="15356" width="6.1796875" style="942" customWidth="1"/>
    <col min="15357" max="15357" width="10.26953125" style="942" bestFit="1" customWidth="1"/>
    <col min="15358" max="15358" width="7.1796875" style="942" customWidth="1"/>
    <col min="15359" max="15359" width="13.26953125" style="942" customWidth="1"/>
    <col min="15360" max="15360" width="9.1796875" style="942"/>
    <col min="15361" max="15361" width="12.54296875" style="942" bestFit="1" customWidth="1"/>
    <col min="15362" max="15609" width="9.1796875" style="942"/>
    <col min="15610" max="15610" width="10.1796875" style="942" customWidth="1"/>
    <col min="15611" max="15611" width="56.26953125" style="942" customWidth="1"/>
    <col min="15612" max="15612" width="6.1796875" style="942" customWidth="1"/>
    <col min="15613" max="15613" width="10.26953125" style="942" bestFit="1" customWidth="1"/>
    <col min="15614" max="15614" width="7.1796875" style="942" customWidth="1"/>
    <col min="15615" max="15615" width="13.26953125" style="942" customWidth="1"/>
    <col min="15616" max="15616" width="9.1796875" style="942"/>
    <col min="15617" max="15617" width="12.54296875" style="942" bestFit="1" customWidth="1"/>
    <col min="15618" max="15865" width="9.1796875" style="942"/>
    <col min="15866" max="15866" width="10.1796875" style="942" customWidth="1"/>
    <col min="15867" max="15867" width="56.26953125" style="942" customWidth="1"/>
    <col min="15868" max="15868" width="6.1796875" style="942" customWidth="1"/>
    <col min="15869" max="15869" width="10.26953125" style="942" bestFit="1" customWidth="1"/>
    <col min="15870" max="15870" width="7.1796875" style="942" customWidth="1"/>
    <col min="15871" max="15871" width="13.26953125" style="942" customWidth="1"/>
    <col min="15872" max="15872" width="9.1796875" style="942"/>
    <col min="15873" max="15873" width="12.54296875" style="942" bestFit="1" customWidth="1"/>
    <col min="15874" max="16121" width="9.1796875" style="942"/>
    <col min="16122" max="16122" width="10.1796875" style="942" customWidth="1"/>
    <col min="16123" max="16123" width="56.26953125" style="942" customWidth="1"/>
    <col min="16124" max="16124" width="6.1796875" style="942" customWidth="1"/>
    <col min="16125" max="16125" width="10.26953125" style="942" bestFit="1" customWidth="1"/>
    <col min="16126" max="16126" width="7.1796875" style="942" customWidth="1"/>
    <col min="16127" max="16127" width="13.26953125" style="942" customWidth="1"/>
    <col min="16128" max="16128" width="9.1796875" style="942"/>
    <col min="16129" max="16129" width="12.54296875" style="942" bestFit="1" customWidth="1"/>
    <col min="16130" max="16384" width="9.1796875" style="942"/>
  </cols>
  <sheetData>
    <row r="1" spans="1:7" s="536" customFormat="1" ht="13" customHeight="1">
      <c r="A1" s="743"/>
      <c r="B1" s="744"/>
      <c r="C1" s="745"/>
      <c r="D1" s="745"/>
      <c r="E1" s="746"/>
      <c r="F1" s="880"/>
    </row>
    <row r="2" spans="1:7" s="536" customFormat="1" ht="13">
      <c r="A2" s="747"/>
      <c r="B2" s="944" t="s">
        <v>0</v>
      </c>
      <c r="C2" s="944"/>
      <c r="D2" s="944"/>
      <c r="E2" s="944"/>
      <c r="F2" s="945"/>
    </row>
    <row r="3" spans="1:7" s="536" customFormat="1" ht="13" customHeight="1">
      <c r="A3" s="747"/>
      <c r="B3" s="422"/>
      <c r="C3" s="369"/>
      <c r="D3" s="370"/>
      <c r="E3" s="371"/>
      <c r="F3" s="881"/>
    </row>
    <row r="4" spans="1:7" s="536" customFormat="1" ht="13">
      <c r="A4" s="748"/>
      <c r="B4" s="946" t="s">
        <v>1849</v>
      </c>
      <c r="C4" s="946"/>
      <c r="D4" s="946"/>
      <c r="E4" s="946"/>
      <c r="F4" s="947"/>
    </row>
    <row r="5" spans="1:7" s="536" customFormat="1" ht="13" customHeight="1">
      <c r="A5" s="748"/>
      <c r="B5" s="372"/>
      <c r="C5" s="367"/>
      <c r="D5" s="367"/>
      <c r="E5" s="367"/>
      <c r="F5" s="368"/>
    </row>
    <row r="6" spans="1:7" s="536" customFormat="1" ht="13">
      <c r="A6" s="748"/>
      <c r="B6" s="946" t="s">
        <v>1456</v>
      </c>
      <c r="C6" s="946"/>
      <c r="D6" s="946"/>
      <c r="E6" s="316"/>
      <c r="F6" s="373"/>
    </row>
    <row r="7" spans="1:7" s="536" customFormat="1" ht="13" customHeight="1">
      <c r="A7" s="748"/>
      <c r="B7" s="374"/>
      <c r="C7" s="369"/>
      <c r="D7" s="316"/>
      <c r="E7" s="316"/>
      <c r="F7" s="373"/>
    </row>
    <row r="8" spans="1:7" s="536" customFormat="1" ht="14.15" customHeight="1">
      <c r="A8" s="748"/>
      <c r="B8" s="946" t="s">
        <v>1457</v>
      </c>
      <c r="C8" s="946"/>
      <c r="D8" s="946"/>
      <c r="E8" s="946"/>
      <c r="F8" s="947"/>
    </row>
    <row r="9" spans="1:7" s="536" customFormat="1" ht="13" customHeight="1" thickBot="1">
      <c r="A9" s="749"/>
      <c r="B9" s="750"/>
      <c r="C9" s="751"/>
      <c r="D9" s="751"/>
      <c r="E9" s="752"/>
      <c r="F9" s="882"/>
    </row>
    <row r="10" spans="1:7" s="753" customFormat="1" ht="18.75" customHeight="1">
      <c r="A10" s="531" t="s">
        <v>1248</v>
      </c>
      <c r="B10" s="532" t="s">
        <v>2</v>
      </c>
      <c r="C10" s="375" t="s">
        <v>3</v>
      </c>
      <c r="D10" s="375" t="s">
        <v>4</v>
      </c>
      <c r="E10" s="376" t="s">
        <v>1249</v>
      </c>
      <c r="F10" s="883" t="s">
        <v>1244</v>
      </c>
    </row>
    <row r="11" spans="1:7" s="753" customFormat="1" ht="20.25" customHeight="1" thickBot="1">
      <c r="A11" s="533" t="s">
        <v>1250</v>
      </c>
      <c r="B11" s="534"/>
      <c r="C11" s="377"/>
      <c r="D11" s="377"/>
      <c r="E11" s="378" t="s">
        <v>223</v>
      </c>
      <c r="F11" s="884" t="s">
        <v>223</v>
      </c>
    </row>
    <row r="12" spans="1:7" s="536" customFormat="1">
      <c r="A12" s="754"/>
      <c r="B12" s="755"/>
      <c r="C12" s="756"/>
      <c r="D12" s="756"/>
      <c r="E12" s="885"/>
      <c r="F12" s="739"/>
    </row>
    <row r="13" spans="1:7" s="536" customFormat="1" ht="15.75" customHeight="1">
      <c r="A13" s="379">
        <v>1</v>
      </c>
      <c r="B13" s="423" t="s">
        <v>1458</v>
      </c>
      <c r="C13" s="756"/>
      <c r="D13" s="756"/>
      <c r="E13" s="885"/>
      <c r="F13" s="739"/>
      <c r="G13" s="757"/>
    </row>
    <row r="14" spans="1:7" s="536" customFormat="1" ht="9" customHeight="1">
      <c r="A14" s="754"/>
      <c r="B14" s="755"/>
      <c r="C14" s="756"/>
      <c r="D14" s="756"/>
      <c r="E14" s="885"/>
      <c r="F14" s="739"/>
    </row>
    <row r="15" spans="1:7" s="536" customFormat="1" ht="41.25" customHeight="1">
      <c r="A15" s="754">
        <v>1.1000000000000001</v>
      </c>
      <c r="B15" s="424" t="s">
        <v>1459</v>
      </c>
      <c r="C15" s="758" t="s">
        <v>20</v>
      </c>
      <c r="D15" s="756" t="s">
        <v>28</v>
      </c>
      <c r="E15" s="885"/>
      <c r="F15" s="739"/>
    </row>
    <row r="16" spans="1:7" s="536" customFormat="1" ht="9" customHeight="1">
      <c r="A16" s="754"/>
      <c r="B16" s="755"/>
      <c r="C16" s="756"/>
      <c r="D16" s="756"/>
      <c r="E16" s="885"/>
      <c r="F16" s="739"/>
    </row>
    <row r="17" spans="1:7" s="759" customFormat="1" ht="41.25" customHeight="1">
      <c r="A17" s="754">
        <v>1.2</v>
      </c>
      <c r="B17" s="741" t="s">
        <v>1850</v>
      </c>
      <c r="C17" s="758" t="s">
        <v>20</v>
      </c>
      <c r="D17" s="756" t="s">
        <v>28</v>
      </c>
      <c r="E17" s="885"/>
      <c r="F17" s="739"/>
      <c r="G17" s="536"/>
    </row>
    <row r="18" spans="1:7" s="536" customFormat="1" ht="9" customHeight="1">
      <c r="A18" s="754"/>
      <c r="B18" s="755"/>
      <c r="C18" s="756"/>
      <c r="D18" s="756"/>
      <c r="E18" s="885"/>
      <c r="F18" s="739"/>
    </row>
    <row r="19" spans="1:7" s="759" customFormat="1" ht="41.25" customHeight="1">
      <c r="A19" s="754">
        <v>1.3</v>
      </c>
      <c r="B19" s="741" t="s">
        <v>1817</v>
      </c>
      <c r="C19" s="758" t="s">
        <v>20</v>
      </c>
      <c r="D19" s="756" t="s">
        <v>28</v>
      </c>
      <c r="E19" s="885"/>
      <c r="F19" s="739"/>
      <c r="G19" s="536"/>
    </row>
    <row r="20" spans="1:7" s="536" customFormat="1" ht="9" customHeight="1">
      <c r="A20" s="754"/>
      <c r="B20" s="755"/>
      <c r="C20" s="756"/>
      <c r="D20" s="756"/>
      <c r="E20" s="885"/>
      <c r="F20" s="739"/>
    </row>
    <row r="21" spans="1:7" s="759" customFormat="1" ht="54" customHeight="1">
      <c r="A21" s="754">
        <v>1.4</v>
      </c>
      <c r="B21" s="741" t="s">
        <v>1460</v>
      </c>
      <c r="C21" s="758" t="s">
        <v>20</v>
      </c>
      <c r="D21" s="756" t="s">
        <v>28</v>
      </c>
      <c r="E21" s="885"/>
      <c r="F21" s="739"/>
      <c r="G21" s="536"/>
    </row>
    <row r="22" spans="1:7" s="536" customFormat="1" ht="9" customHeight="1">
      <c r="A22" s="754"/>
      <c r="B22" s="755"/>
      <c r="C22" s="756"/>
      <c r="D22" s="756"/>
      <c r="E22" s="885"/>
      <c r="F22" s="739"/>
    </row>
    <row r="23" spans="1:7" s="759" customFormat="1" ht="41.25" customHeight="1">
      <c r="A23" s="754">
        <v>1.5</v>
      </c>
      <c r="B23" s="741" t="s">
        <v>1818</v>
      </c>
      <c r="C23" s="758" t="s">
        <v>20</v>
      </c>
      <c r="D23" s="756" t="s">
        <v>28</v>
      </c>
      <c r="E23" s="885"/>
      <c r="F23" s="739"/>
      <c r="G23" s="536"/>
    </row>
    <row r="24" spans="1:7" s="536" customFormat="1" ht="9" customHeight="1">
      <c r="A24" s="754"/>
      <c r="B24" s="755"/>
      <c r="C24" s="756"/>
      <c r="D24" s="756"/>
      <c r="E24" s="885"/>
      <c r="F24" s="739"/>
    </row>
    <row r="25" spans="1:7" s="536" customFormat="1" ht="13">
      <c r="A25" s="379">
        <v>2</v>
      </c>
      <c r="B25" s="423" t="s">
        <v>1461</v>
      </c>
      <c r="C25" s="756"/>
      <c r="D25" s="756"/>
      <c r="E25" s="885"/>
      <c r="F25" s="739"/>
    </row>
    <row r="26" spans="1:7" s="536" customFormat="1" ht="9" customHeight="1">
      <c r="A26" s="754"/>
      <c r="B26" s="755"/>
      <c r="C26" s="756"/>
      <c r="D26" s="756"/>
      <c r="E26" s="885"/>
      <c r="F26" s="739"/>
    </row>
    <row r="27" spans="1:7" s="536" customFormat="1" ht="209.25" customHeight="1">
      <c r="A27" s="754">
        <v>2.1</v>
      </c>
      <c r="B27" s="755" t="s">
        <v>1462</v>
      </c>
      <c r="C27" s="758" t="s">
        <v>20</v>
      </c>
      <c r="D27" s="756" t="s">
        <v>28</v>
      </c>
      <c r="E27" s="885"/>
      <c r="F27" s="739"/>
    </row>
    <row r="28" spans="1:7" s="536" customFormat="1" ht="9" customHeight="1">
      <c r="A28" s="754"/>
      <c r="B28" s="755"/>
      <c r="C28" s="756"/>
      <c r="D28" s="756"/>
      <c r="E28" s="885"/>
      <c r="F28" s="739"/>
    </row>
    <row r="29" spans="1:7" s="536" customFormat="1" ht="50">
      <c r="A29" s="754">
        <v>2.2000000000000002</v>
      </c>
      <c r="B29" s="755" t="s">
        <v>1824</v>
      </c>
      <c r="C29" s="756" t="s">
        <v>1726</v>
      </c>
      <c r="D29" s="756">
        <v>24</v>
      </c>
      <c r="E29" s="885"/>
      <c r="F29" s="739"/>
    </row>
    <row r="30" spans="1:7" s="536" customFormat="1" ht="9" customHeight="1">
      <c r="A30" s="754"/>
      <c r="B30" s="755"/>
      <c r="C30" s="756"/>
      <c r="D30" s="756"/>
      <c r="E30" s="885"/>
      <c r="F30" s="739"/>
    </row>
    <row r="31" spans="1:7" s="536" customFormat="1" ht="38.25" customHeight="1">
      <c r="A31" s="754">
        <v>2.2999999999999998</v>
      </c>
      <c r="B31" s="755" t="s">
        <v>1851</v>
      </c>
      <c r="C31" s="758" t="s">
        <v>20</v>
      </c>
      <c r="D31" s="756" t="s">
        <v>1384</v>
      </c>
      <c r="E31" s="885"/>
      <c r="F31" s="739">
        <v>10000000</v>
      </c>
    </row>
    <row r="32" spans="1:7" s="536" customFormat="1" ht="9" customHeight="1">
      <c r="A32" s="754"/>
      <c r="B32" s="755"/>
      <c r="C32" s="756"/>
      <c r="D32" s="756"/>
      <c r="E32" s="885"/>
      <c r="F32" s="739"/>
    </row>
    <row r="33" spans="1:7" s="536" customFormat="1" ht="25">
      <c r="A33" s="754">
        <v>2.4</v>
      </c>
      <c r="B33" s="755" t="s">
        <v>1825</v>
      </c>
      <c r="C33" s="756" t="s">
        <v>1385</v>
      </c>
      <c r="D33" s="760">
        <f>F31</f>
        <v>10000000</v>
      </c>
      <c r="E33" s="738"/>
      <c r="F33" s="739"/>
    </row>
    <row r="34" spans="1:7" s="536" customFormat="1" ht="9" customHeight="1">
      <c r="A34" s="754"/>
      <c r="B34" s="755"/>
      <c r="C34" s="756"/>
      <c r="D34" s="756"/>
      <c r="E34" s="885"/>
      <c r="F34" s="739"/>
    </row>
    <row r="35" spans="1:7" s="381" customFormat="1" ht="18" customHeight="1" thickBot="1">
      <c r="A35" s="382" t="s">
        <v>1465</v>
      </c>
      <c r="B35" s="763"/>
      <c r="C35" s="764"/>
      <c r="D35" s="765"/>
      <c r="E35" s="886"/>
      <c r="F35" s="887"/>
      <c r="G35" s="536"/>
    </row>
    <row r="36" spans="1:7" s="381" customFormat="1" ht="122.25" customHeight="1">
      <c r="A36" s="761">
        <v>2.5</v>
      </c>
      <c r="B36" s="537" t="s">
        <v>1819</v>
      </c>
      <c r="C36" s="762" t="s">
        <v>20</v>
      </c>
      <c r="D36" s="762" t="s">
        <v>28</v>
      </c>
      <c r="E36" s="380"/>
      <c r="F36" s="888"/>
      <c r="G36" s="536"/>
    </row>
    <row r="37" spans="1:7" s="536" customFormat="1" ht="9" customHeight="1">
      <c r="A37" s="754"/>
      <c r="B37" s="755"/>
      <c r="C37" s="756"/>
      <c r="D37" s="756"/>
      <c r="E37" s="885"/>
      <c r="F37" s="739"/>
    </row>
    <row r="38" spans="1:7" s="381" customFormat="1" ht="39" customHeight="1">
      <c r="A38" s="383">
        <v>2.6</v>
      </c>
      <c r="B38" s="538" t="s">
        <v>1820</v>
      </c>
      <c r="C38" s="384" t="s">
        <v>20</v>
      </c>
      <c r="D38" s="384" t="s">
        <v>28</v>
      </c>
      <c r="E38" s="889"/>
      <c r="F38" s="890"/>
      <c r="G38" s="536"/>
    </row>
    <row r="39" spans="1:7" s="536" customFormat="1" ht="6" customHeight="1">
      <c r="A39" s="754"/>
      <c r="B39" s="755"/>
      <c r="C39" s="756"/>
      <c r="D39" s="756"/>
      <c r="E39" s="885"/>
      <c r="F39" s="739"/>
    </row>
    <row r="40" spans="1:7" s="381" customFormat="1" ht="39.75" customHeight="1">
      <c r="A40" s="383">
        <v>2.7</v>
      </c>
      <c r="B40" s="538" t="s">
        <v>1821</v>
      </c>
      <c r="C40" s="384" t="s">
        <v>20</v>
      </c>
      <c r="D40" s="384" t="s">
        <v>28</v>
      </c>
      <c r="E40" s="891"/>
      <c r="F40" s="739"/>
      <c r="G40" s="536"/>
    </row>
    <row r="41" spans="1:7" s="381" customFormat="1" ht="13">
      <c r="A41" s="383"/>
      <c r="B41" s="538"/>
      <c r="C41" s="384"/>
      <c r="D41" s="384"/>
      <c r="E41" s="891"/>
      <c r="F41" s="739"/>
      <c r="G41" s="536"/>
    </row>
    <row r="42" spans="1:7" s="536" customFormat="1" ht="14.25" customHeight="1">
      <c r="A42" s="379">
        <v>3</v>
      </c>
      <c r="B42" s="423" t="s">
        <v>12</v>
      </c>
      <c r="C42" s="756"/>
      <c r="D42" s="756"/>
      <c r="E42" s="885"/>
      <c r="F42" s="739"/>
    </row>
    <row r="43" spans="1:7" s="536" customFormat="1" ht="9" customHeight="1">
      <c r="A43" s="379"/>
      <c r="B43" s="423"/>
      <c r="C43" s="756"/>
      <c r="D43" s="756"/>
      <c r="E43" s="885"/>
      <c r="F43" s="739"/>
    </row>
    <row r="44" spans="1:7" s="536" customFormat="1" ht="13">
      <c r="A44" s="754"/>
      <c r="B44" s="425" t="s">
        <v>1464</v>
      </c>
      <c r="C44" s="756"/>
      <c r="D44" s="756"/>
      <c r="E44" s="885"/>
      <c r="F44" s="739"/>
    </row>
    <row r="45" spans="1:7" s="536" customFormat="1" ht="9" customHeight="1">
      <c r="A45" s="754"/>
      <c r="B45" s="755"/>
      <c r="C45" s="756"/>
      <c r="D45" s="756"/>
      <c r="E45" s="885"/>
      <c r="F45" s="739"/>
    </row>
    <row r="46" spans="1:7" s="536" customFormat="1" ht="39.75" customHeight="1">
      <c r="A46" s="754">
        <v>3.1</v>
      </c>
      <c r="B46" s="755" t="s">
        <v>1496</v>
      </c>
      <c r="C46" s="756" t="s">
        <v>26</v>
      </c>
      <c r="D46" s="756">
        <v>3</v>
      </c>
      <c r="E46" s="885"/>
      <c r="F46" s="739"/>
    </row>
    <row r="47" spans="1:7" s="536" customFormat="1" ht="9" customHeight="1">
      <c r="A47" s="754"/>
      <c r="B47" s="755"/>
      <c r="C47" s="756"/>
      <c r="D47" s="756"/>
      <c r="E47" s="885"/>
      <c r="F47" s="739"/>
    </row>
    <row r="48" spans="1:7" s="753" customFormat="1" ht="13">
      <c r="A48" s="754"/>
      <c r="B48" s="425" t="s">
        <v>1466</v>
      </c>
      <c r="C48" s="756"/>
      <c r="D48" s="756"/>
      <c r="E48" s="885"/>
      <c r="F48" s="739"/>
      <c r="G48" s="536"/>
    </row>
    <row r="49" spans="1:7" s="536" customFormat="1" ht="9" customHeight="1">
      <c r="A49" s="754"/>
      <c r="B49" s="755"/>
      <c r="C49" s="756"/>
      <c r="D49" s="756"/>
      <c r="E49" s="885"/>
      <c r="F49" s="739"/>
    </row>
    <row r="50" spans="1:7" s="536" customFormat="1" ht="137.25" customHeight="1">
      <c r="A50" s="754">
        <v>3.2</v>
      </c>
      <c r="B50" s="755" t="s">
        <v>1822</v>
      </c>
      <c r="C50" s="758" t="s">
        <v>1463</v>
      </c>
      <c r="D50" s="766">
        <v>62</v>
      </c>
      <c r="E50" s="885"/>
      <c r="F50" s="739"/>
    </row>
    <row r="51" spans="1:7" s="536" customFormat="1" ht="9" customHeight="1">
      <c r="A51" s="754"/>
      <c r="B51" s="755"/>
      <c r="C51" s="756"/>
      <c r="D51" s="756"/>
      <c r="E51" s="885"/>
      <c r="F51" s="739"/>
      <c r="G51" s="892"/>
    </row>
    <row r="52" spans="1:7" s="536" customFormat="1" ht="15" customHeight="1">
      <c r="A52" s="754"/>
      <c r="B52" s="423" t="s">
        <v>1467</v>
      </c>
      <c r="C52" s="756"/>
      <c r="D52" s="767"/>
      <c r="E52" s="885"/>
      <c r="F52" s="739"/>
    </row>
    <row r="53" spans="1:7" s="536" customFormat="1" ht="9" customHeight="1">
      <c r="A53" s="754"/>
      <c r="B53" s="755"/>
      <c r="C53" s="756"/>
      <c r="D53" s="756"/>
      <c r="E53" s="885"/>
      <c r="F53" s="739"/>
      <c r="G53" s="892"/>
    </row>
    <row r="54" spans="1:7" s="536" customFormat="1" ht="201.75" customHeight="1">
      <c r="A54" s="754">
        <v>3.3</v>
      </c>
      <c r="B54" s="755" t="s">
        <v>1852</v>
      </c>
      <c r="C54" s="758" t="s">
        <v>20</v>
      </c>
      <c r="D54" s="756" t="s">
        <v>28</v>
      </c>
      <c r="E54" s="885"/>
      <c r="F54" s="739"/>
      <c r="G54" s="893"/>
    </row>
    <row r="55" spans="1:7" s="536" customFormat="1" ht="9" customHeight="1">
      <c r="A55" s="754"/>
      <c r="B55" s="755"/>
      <c r="C55" s="756"/>
      <c r="D55" s="756"/>
      <c r="E55" s="885"/>
      <c r="F55" s="739"/>
      <c r="G55" s="893"/>
    </row>
    <row r="56" spans="1:7" s="536" customFormat="1" ht="9" customHeight="1">
      <c r="A56" s="754"/>
      <c r="B56" s="755"/>
      <c r="C56" s="756"/>
      <c r="D56" s="756"/>
      <c r="E56" s="885"/>
      <c r="F56" s="739"/>
      <c r="G56" s="893"/>
    </row>
    <row r="57" spans="1:7" s="536" customFormat="1" ht="9" customHeight="1">
      <c r="A57" s="754"/>
      <c r="B57" s="755"/>
      <c r="C57" s="756"/>
      <c r="D57" s="756"/>
      <c r="E57" s="885"/>
      <c r="F57" s="739"/>
      <c r="G57" s="893"/>
    </row>
    <row r="58" spans="1:7" s="536" customFormat="1" ht="9" customHeight="1">
      <c r="A58" s="754"/>
      <c r="B58" s="755"/>
      <c r="C58" s="756"/>
      <c r="D58" s="756"/>
      <c r="E58" s="885"/>
      <c r="F58" s="739"/>
      <c r="G58" s="893"/>
    </row>
    <row r="59" spans="1:7" s="536" customFormat="1" ht="9" customHeight="1">
      <c r="A59" s="754"/>
      <c r="B59" s="755"/>
      <c r="C59" s="756"/>
      <c r="D59" s="756"/>
      <c r="E59" s="885"/>
      <c r="F59" s="739"/>
      <c r="G59" s="893"/>
    </row>
    <row r="60" spans="1:7" s="536" customFormat="1" ht="13.5" thickBot="1">
      <c r="A60" s="382" t="s">
        <v>1465</v>
      </c>
      <c r="B60" s="763"/>
      <c r="C60" s="764"/>
      <c r="D60" s="765"/>
      <c r="E60" s="886"/>
      <c r="F60" s="887"/>
      <c r="G60" s="893"/>
    </row>
    <row r="61" spans="1:7" s="753" customFormat="1" ht="15" customHeight="1">
      <c r="A61" s="383"/>
      <c r="B61" s="426" t="s">
        <v>1468</v>
      </c>
      <c r="C61" s="384"/>
      <c r="D61" s="384"/>
      <c r="E61" s="894"/>
      <c r="F61" s="895"/>
      <c r="G61" s="893"/>
    </row>
    <row r="62" spans="1:7" s="536" customFormat="1" ht="9" customHeight="1">
      <c r="A62" s="754"/>
      <c r="B62" s="755"/>
      <c r="C62" s="756"/>
      <c r="D62" s="756"/>
      <c r="E62" s="885"/>
      <c r="F62" s="739"/>
    </row>
    <row r="63" spans="1:7" s="753" customFormat="1" ht="81.75" customHeight="1">
      <c r="A63" s="385">
        <v>3.4</v>
      </c>
      <c r="B63" s="768" t="s">
        <v>1853</v>
      </c>
      <c r="C63" s="386" t="s">
        <v>20</v>
      </c>
      <c r="D63" s="392" t="s">
        <v>1384</v>
      </c>
      <c r="E63" s="896"/>
      <c r="F63" s="739">
        <v>30000000</v>
      </c>
      <c r="G63" s="536"/>
    </row>
    <row r="64" spans="1:7" s="536" customFormat="1" ht="9" customHeight="1">
      <c r="A64" s="754"/>
      <c r="B64" s="755"/>
      <c r="C64" s="756"/>
      <c r="D64" s="756"/>
      <c r="E64" s="885"/>
      <c r="F64" s="739"/>
    </row>
    <row r="65" spans="1:7" s="753" customFormat="1" ht="32.25" customHeight="1">
      <c r="A65" s="383">
        <v>3.5</v>
      </c>
      <c r="B65" s="538" t="s">
        <v>1469</v>
      </c>
      <c r="C65" s="539" t="s">
        <v>1385</v>
      </c>
      <c r="D65" s="897">
        <f>F63</f>
        <v>30000000</v>
      </c>
      <c r="E65" s="896"/>
      <c r="F65" s="739"/>
      <c r="G65" s="536"/>
    </row>
    <row r="66" spans="1:7" s="536" customFormat="1" ht="9" customHeight="1">
      <c r="A66" s="754"/>
      <c r="B66" s="755"/>
      <c r="C66" s="756"/>
      <c r="D66" s="756"/>
      <c r="E66" s="885"/>
      <c r="F66" s="739"/>
    </row>
    <row r="67" spans="1:7" s="753" customFormat="1" ht="71.25" customHeight="1">
      <c r="A67" s="383">
        <v>3.6</v>
      </c>
      <c r="B67" s="538" t="s">
        <v>1854</v>
      </c>
      <c r="C67" s="390" t="s">
        <v>20</v>
      </c>
      <c r="D67" s="384" t="s">
        <v>28</v>
      </c>
      <c r="E67" s="898"/>
      <c r="F67" s="739"/>
      <c r="G67" s="536"/>
    </row>
    <row r="68" spans="1:7" s="753" customFormat="1" ht="9" customHeight="1">
      <c r="A68" s="387"/>
      <c r="B68" s="538"/>
      <c r="C68" s="388"/>
      <c r="D68" s="384"/>
      <c r="E68" s="899"/>
      <c r="F68" s="739"/>
      <c r="G68" s="536"/>
    </row>
    <row r="69" spans="1:7" s="753" customFormat="1" ht="78.75" customHeight="1">
      <c r="A69" s="387">
        <v>3.7</v>
      </c>
      <c r="B69" s="538" t="s">
        <v>1855</v>
      </c>
      <c r="C69" s="388" t="s">
        <v>1470</v>
      </c>
      <c r="D69" s="384">
        <v>26</v>
      </c>
      <c r="E69" s="898"/>
      <c r="F69" s="739"/>
      <c r="G69" s="536"/>
    </row>
    <row r="70" spans="1:7" s="753" customFormat="1" ht="9" customHeight="1">
      <c r="A70" s="387"/>
      <c r="B70" s="538"/>
      <c r="C70" s="388"/>
      <c r="D70" s="384"/>
      <c r="E70" s="899"/>
      <c r="F70" s="739"/>
      <c r="G70" s="536"/>
    </row>
    <row r="71" spans="1:7" s="753" customFormat="1" ht="13">
      <c r="A71" s="383"/>
      <c r="B71" s="426" t="s">
        <v>1471</v>
      </c>
      <c r="C71" s="388"/>
      <c r="D71" s="384"/>
      <c r="E71" s="898"/>
      <c r="F71" s="739"/>
      <c r="G71" s="536"/>
    </row>
    <row r="72" spans="1:7" s="536" customFormat="1" ht="9" customHeight="1">
      <c r="A72" s="754"/>
      <c r="B72" s="755"/>
      <c r="C72" s="756"/>
      <c r="D72" s="756"/>
      <c r="E72" s="885"/>
      <c r="F72" s="739"/>
    </row>
    <row r="73" spans="1:7" s="753" customFormat="1" ht="100">
      <c r="A73" s="389"/>
      <c r="B73" s="538" t="s">
        <v>1856</v>
      </c>
      <c r="C73" s="388"/>
      <c r="D73" s="384"/>
      <c r="E73" s="898"/>
      <c r="F73" s="739"/>
      <c r="G73" s="536"/>
    </row>
    <row r="74" spans="1:7" s="536" customFormat="1" ht="9" customHeight="1">
      <c r="A74" s="754"/>
      <c r="B74" s="755"/>
      <c r="C74" s="756"/>
      <c r="D74" s="756"/>
      <c r="E74" s="885"/>
      <c r="F74" s="739"/>
    </row>
    <row r="75" spans="1:7" s="753" customFormat="1">
      <c r="A75" s="387">
        <v>3.8</v>
      </c>
      <c r="B75" s="538" t="s">
        <v>1857</v>
      </c>
      <c r="C75" s="388" t="s">
        <v>1726</v>
      </c>
      <c r="D75" s="384">
        <v>24</v>
      </c>
      <c r="E75" s="898"/>
      <c r="F75" s="739"/>
      <c r="G75" s="536"/>
    </row>
    <row r="76" spans="1:7" s="536" customFormat="1" ht="9" customHeight="1">
      <c r="A76" s="754"/>
      <c r="B76" s="755"/>
      <c r="C76" s="756"/>
      <c r="D76" s="756"/>
      <c r="E76" s="885"/>
      <c r="F76" s="739"/>
    </row>
    <row r="77" spans="1:7" s="536" customFormat="1">
      <c r="A77" s="387">
        <v>3.9</v>
      </c>
      <c r="B77" s="538" t="s">
        <v>1858</v>
      </c>
      <c r="C77" s="388" t="s">
        <v>1726</v>
      </c>
      <c r="D77" s="384">
        <v>26</v>
      </c>
      <c r="E77" s="900"/>
      <c r="F77" s="739"/>
    </row>
    <row r="78" spans="1:7" s="536" customFormat="1" ht="9" customHeight="1">
      <c r="A78" s="754"/>
      <c r="B78" s="755"/>
      <c r="C78" s="756"/>
      <c r="D78" s="756"/>
      <c r="E78" s="885"/>
      <c r="F78" s="739"/>
    </row>
    <row r="79" spans="1:7" s="536" customFormat="1">
      <c r="A79" s="389">
        <v>3.1</v>
      </c>
      <c r="B79" s="538" t="s">
        <v>1859</v>
      </c>
      <c r="C79" s="388" t="s">
        <v>1726</v>
      </c>
      <c r="D79" s="384">
        <v>24</v>
      </c>
      <c r="E79" s="900"/>
      <c r="F79" s="739"/>
    </row>
    <row r="80" spans="1:7" s="536" customFormat="1" ht="9" customHeight="1">
      <c r="A80" s="754"/>
      <c r="B80" s="755"/>
      <c r="C80" s="756"/>
      <c r="D80" s="756"/>
      <c r="E80" s="885"/>
      <c r="F80" s="739"/>
    </row>
    <row r="81" spans="1:6" s="536" customFormat="1" ht="13">
      <c r="A81" s="389"/>
      <c r="B81" s="426" t="s">
        <v>1472</v>
      </c>
      <c r="C81" s="388"/>
      <c r="D81" s="384"/>
      <c r="E81" s="885"/>
      <c r="F81" s="739"/>
    </row>
    <row r="82" spans="1:6" s="536" customFormat="1" ht="9" customHeight="1">
      <c r="A82" s="754"/>
      <c r="B82" s="755"/>
      <c r="C82" s="756"/>
      <c r="D82" s="756"/>
      <c r="E82" s="885"/>
      <c r="F82" s="739"/>
    </row>
    <row r="83" spans="1:6" s="536" customFormat="1" ht="207" customHeight="1">
      <c r="A83" s="385">
        <v>3.11</v>
      </c>
      <c r="B83" s="537" t="s">
        <v>1860</v>
      </c>
      <c r="C83" s="386" t="s">
        <v>20</v>
      </c>
      <c r="D83" s="392" t="s">
        <v>1384</v>
      </c>
      <c r="E83" s="885"/>
      <c r="F83" s="739">
        <v>200000000</v>
      </c>
    </row>
    <row r="84" spans="1:6" s="536" customFormat="1" ht="9" customHeight="1">
      <c r="A84" s="754"/>
      <c r="B84" s="755"/>
      <c r="C84" s="756"/>
      <c r="D84" s="756"/>
      <c r="E84" s="885"/>
      <c r="F84" s="739"/>
    </row>
    <row r="85" spans="1:6" s="536" customFormat="1" ht="16" customHeight="1" thickBot="1">
      <c r="A85" s="382" t="s">
        <v>1465</v>
      </c>
      <c r="B85" s="763"/>
      <c r="C85" s="764"/>
      <c r="D85" s="765"/>
      <c r="E85" s="886"/>
      <c r="F85" s="887"/>
    </row>
    <row r="86" spans="1:6" s="536" customFormat="1" ht="39.75" customHeight="1">
      <c r="A86" s="389">
        <v>3.12</v>
      </c>
      <c r="B86" s="538" t="s">
        <v>1784</v>
      </c>
      <c r="C86" s="390" t="s">
        <v>20</v>
      </c>
      <c r="D86" s="384" t="s">
        <v>1473</v>
      </c>
      <c r="E86" s="901"/>
      <c r="F86" s="739">
        <v>30000000</v>
      </c>
    </row>
    <row r="87" spans="1:6" s="536" customFormat="1" ht="9" customHeight="1">
      <c r="A87" s="754"/>
      <c r="B87" s="755"/>
      <c r="C87" s="756"/>
      <c r="D87" s="756"/>
      <c r="E87" s="885"/>
      <c r="F87" s="739"/>
    </row>
    <row r="88" spans="1:6" s="536" customFormat="1" ht="40.5" customHeight="1">
      <c r="A88" s="389">
        <v>3.13</v>
      </c>
      <c r="B88" s="538" t="s">
        <v>1785</v>
      </c>
      <c r="C88" s="386" t="s">
        <v>20</v>
      </c>
      <c r="D88" s="392" t="s">
        <v>1473</v>
      </c>
      <c r="E88" s="885"/>
      <c r="F88" s="739">
        <v>40000000</v>
      </c>
    </row>
    <row r="89" spans="1:6" s="536" customFormat="1" ht="9" customHeight="1">
      <c r="A89" s="754"/>
      <c r="B89" s="755"/>
      <c r="C89" s="756"/>
      <c r="D89" s="756"/>
      <c r="E89" s="885"/>
      <c r="F89" s="739"/>
    </row>
    <row r="90" spans="1:6" s="536" customFormat="1" ht="52.5" customHeight="1">
      <c r="A90" s="389">
        <v>3.14</v>
      </c>
      <c r="B90" s="538" t="s">
        <v>1786</v>
      </c>
      <c r="C90" s="386" t="s">
        <v>20</v>
      </c>
      <c r="D90" s="392" t="s">
        <v>1473</v>
      </c>
      <c r="E90" s="885"/>
      <c r="F90" s="739">
        <v>20000000</v>
      </c>
    </row>
    <row r="91" spans="1:6" s="536" customFormat="1" ht="9" customHeight="1">
      <c r="A91" s="754"/>
      <c r="B91" s="755"/>
      <c r="C91" s="756"/>
      <c r="D91" s="756"/>
      <c r="E91" s="885"/>
      <c r="F91" s="739"/>
    </row>
    <row r="92" spans="1:6" s="536" customFormat="1" ht="25">
      <c r="A92" s="389">
        <v>3.15</v>
      </c>
      <c r="B92" s="538" t="s">
        <v>1474</v>
      </c>
      <c r="C92" s="539" t="s">
        <v>1385</v>
      </c>
      <c r="D92" s="391">
        <f>F90+F88+F86+F83</f>
        <v>290000000</v>
      </c>
      <c r="E92" s="738"/>
      <c r="F92" s="739"/>
    </row>
    <row r="93" spans="1:6" s="536" customFormat="1" ht="9" customHeight="1">
      <c r="A93" s="754"/>
      <c r="B93" s="755"/>
      <c r="C93" s="756"/>
      <c r="D93" s="756"/>
      <c r="E93" s="885"/>
      <c r="F93" s="739"/>
    </row>
    <row r="94" spans="1:6" s="536" customFormat="1" ht="12.75" customHeight="1">
      <c r="A94" s="754"/>
      <c r="B94" s="423" t="s">
        <v>1475</v>
      </c>
      <c r="C94" s="756"/>
      <c r="D94" s="767"/>
      <c r="E94" s="885"/>
      <c r="F94" s="739"/>
    </row>
    <row r="95" spans="1:6" s="536" customFormat="1" ht="9" customHeight="1">
      <c r="A95" s="754"/>
      <c r="B95" s="755"/>
      <c r="C95" s="756"/>
      <c r="D95" s="756"/>
      <c r="E95" s="885"/>
      <c r="F95" s="739"/>
    </row>
    <row r="96" spans="1:6" s="536" customFormat="1" ht="39.75" customHeight="1">
      <c r="A96" s="769">
        <v>3.2</v>
      </c>
      <c r="B96" s="538" t="s">
        <v>1861</v>
      </c>
      <c r="C96" s="386" t="s">
        <v>20</v>
      </c>
      <c r="D96" s="392" t="s">
        <v>1473</v>
      </c>
      <c r="E96" s="885"/>
      <c r="F96" s="739">
        <v>5000000</v>
      </c>
    </row>
    <row r="97" spans="1:6" s="536" customFormat="1" ht="9" customHeight="1">
      <c r="A97" s="754"/>
      <c r="B97" s="755"/>
      <c r="C97" s="756"/>
      <c r="D97" s="756"/>
      <c r="E97" s="885"/>
      <c r="F97" s="739"/>
    </row>
    <row r="98" spans="1:6" s="536" customFormat="1" ht="25">
      <c r="A98" s="754">
        <v>3.21</v>
      </c>
      <c r="B98" s="755" t="s">
        <v>1476</v>
      </c>
      <c r="C98" s="756" t="s">
        <v>1385</v>
      </c>
      <c r="D98" s="767">
        <f>F96</f>
        <v>5000000</v>
      </c>
      <c r="E98" s="738"/>
      <c r="F98" s="739"/>
    </row>
    <row r="99" spans="1:6" s="536" customFormat="1" ht="9" customHeight="1">
      <c r="A99" s="754"/>
      <c r="B99" s="755"/>
      <c r="C99" s="756"/>
      <c r="D99" s="756"/>
      <c r="E99" s="885"/>
      <c r="F99" s="739"/>
    </row>
    <row r="100" spans="1:6" s="536" customFormat="1" ht="12.75" customHeight="1">
      <c r="A100" s="754"/>
      <c r="B100" s="423" t="s">
        <v>1477</v>
      </c>
      <c r="C100" s="756"/>
      <c r="D100" s="767"/>
      <c r="E100" s="885"/>
      <c r="F100" s="739"/>
    </row>
    <row r="101" spans="1:6" s="536" customFormat="1" ht="9" customHeight="1">
      <c r="A101" s="754"/>
      <c r="B101" s="755"/>
      <c r="C101" s="756"/>
      <c r="D101" s="756"/>
      <c r="E101" s="885"/>
      <c r="F101" s="739"/>
    </row>
    <row r="102" spans="1:6" s="536" customFormat="1" ht="37.5">
      <c r="A102" s="769">
        <v>3.22</v>
      </c>
      <c r="B102" s="538" t="s">
        <v>1788</v>
      </c>
      <c r="C102" s="386" t="s">
        <v>20</v>
      </c>
      <c r="D102" s="392" t="s">
        <v>1473</v>
      </c>
      <c r="E102" s="885"/>
      <c r="F102" s="739">
        <v>40000000</v>
      </c>
    </row>
    <row r="103" spans="1:6" s="536" customFormat="1" ht="9" customHeight="1">
      <c r="A103" s="754"/>
      <c r="B103" s="755"/>
      <c r="C103" s="756"/>
      <c r="D103" s="756"/>
      <c r="E103" s="885"/>
      <c r="F103" s="739"/>
    </row>
    <row r="104" spans="1:6" s="536" customFormat="1" ht="25">
      <c r="A104" s="754">
        <v>3.23</v>
      </c>
      <c r="B104" s="755" t="s">
        <v>1478</v>
      </c>
      <c r="C104" s="756" t="s">
        <v>1385</v>
      </c>
      <c r="D104" s="767">
        <f>F102</f>
        <v>40000000</v>
      </c>
      <c r="E104" s="738"/>
      <c r="F104" s="739"/>
    </row>
    <row r="105" spans="1:6" s="536" customFormat="1" ht="9" customHeight="1">
      <c r="A105" s="754"/>
      <c r="B105" s="755"/>
      <c r="C105" s="756"/>
      <c r="D105" s="756"/>
      <c r="E105" s="885"/>
      <c r="F105" s="739"/>
    </row>
    <row r="106" spans="1:6" s="753" customFormat="1" ht="15.75" customHeight="1">
      <c r="A106" s="393">
        <v>4</v>
      </c>
      <c r="B106" s="427" t="s">
        <v>1479</v>
      </c>
      <c r="C106" s="770"/>
      <c r="D106" s="771"/>
      <c r="E106" s="902"/>
      <c r="F106" s="890"/>
    </row>
    <row r="107" spans="1:6" s="536" customFormat="1" ht="9" customHeight="1">
      <c r="A107" s="754"/>
      <c r="B107" s="755"/>
      <c r="C107" s="756"/>
      <c r="D107" s="756"/>
      <c r="E107" s="885"/>
      <c r="F107" s="739"/>
    </row>
    <row r="108" spans="1:6" s="536" customFormat="1" ht="66" customHeight="1">
      <c r="A108" s="383">
        <v>4.0999999999999996</v>
      </c>
      <c r="B108" s="538" t="s">
        <v>1578</v>
      </c>
      <c r="C108" s="386" t="s">
        <v>20</v>
      </c>
      <c r="D108" s="392" t="s">
        <v>1473</v>
      </c>
      <c r="E108" s="885"/>
      <c r="F108" s="739">
        <v>50000000</v>
      </c>
    </row>
    <row r="109" spans="1:6" s="536" customFormat="1" ht="9" customHeight="1">
      <c r="A109" s="754"/>
      <c r="B109" s="755"/>
      <c r="C109" s="756"/>
      <c r="D109" s="756"/>
      <c r="E109" s="885"/>
      <c r="F109" s="739"/>
    </row>
    <row r="110" spans="1:6" s="536" customFormat="1" ht="25">
      <c r="A110" s="383">
        <v>4.2</v>
      </c>
      <c r="B110" s="755" t="s">
        <v>1480</v>
      </c>
      <c r="C110" s="756" t="s">
        <v>1385</v>
      </c>
      <c r="D110" s="767">
        <f>F108</f>
        <v>50000000</v>
      </c>
      <c r="E110" s="738"/>
      <c r="F110" s="739"/>
    </row>
    <row r="111" spans="1:6" s="536" customFormat="1" ht="9" customHeight="1">
      <c r="A111" s="754"/>
      <c r="B111" s="755"/>
      <c r="C111" s="756"/>
      <c r="D111" s="756"/>
      <c r="E111" s="885"/>
      <c r="F111" s="739"/>
    </row>
    <row r="112" spans="1:6" s="536" customFormat="1" ht="39.75" customHeight="1">
      <c r="A112" s="383">
        <v>4.3</v>
      </c>
      <c r="B112" s="538" t="s">
        <v>1787</v>
      </c>
      <c r="C112" s="386" t="s">
        <v>20</v>
      </c>
      <c r="D112" s="392" t="s">
        <v>1473</v>
      </c>
      <c r="E112" s="885"/>
      <c r="F112" s="739">
        <v>10000000</v>
      </c>
    </row>
    <row r="113" spans="1:245" s="536" customFormat="1" ht="6" customHeight="1">
      <c r="A113" s="754"/>
      <c r="B113" s="755"/>
      <c r="C113" s="756"/>
      <c r="D113" s="756"/>
      <c r="E113" s="885"/>
      <c r="F113" s="739"/>
    </row>
    <row r="114" spans="1:245" s="536" customFormat="1" ht="25">
      <c r="A114" s="383">
        <v>4.4000000000000004</v>
      </c>
      <c r="B114" s="755" t="s">
        <v>1481</v>
      </c>
      <c r="C114" s="756" t="s">
        <v>1385</v>
      </c>
      <c r="D114" s="767">
        <f>F112</f>
        <v>10000000</v>
      </c>
      <c r="E114" s="738"/>
      <c r="F114" s="739"/>
    </row>
    <row r="115" spans="1:245" s="536" customFormat="1" ht="9" customHeight="1">
      <c r="A115" s="754"/>
      <c r="B115" s="755"/>
      <c r="C115" s="756"/>
      <c r="D115" s="756"/>
      <c r="E115" s="885"/>
      <c r="F115" s="739"/>
    </row>
    <row r="116" spans="1:245" s="908" customFormat="1" ht="40.5" customHeight="1">
      <c r="A116" s="903">
        <v>4.4000000000000004</v>
      </c>
      <c r="B116" s="904" t="s">
        <v>1862</v>
      </c>
      <c r="C116" s="905" t="s">
        <v>20</v>
      </c>
      <c r="D116" s="905" t="s">
        <v>103</v>
      </c>
      <c r="E116" s="906"/>
      <c r="F116" s="907">
        <f>19*450000</f>
        <v>8550000</v>
      </c>
      <c r="G116" s="463"/>
      <c r="H116" s="463"/>
      <c r="I116" s="463"/>
      <c r="J116" s="463"/>
      <c r="K116" s="463"/>
      <c r="L116" s="463"/>
      <c r="M116" s="463"/>
      <c r="N116" s="463"/>
      <c r="O116" s="463"/>
      <c r="P116" s="463"/>
      <c r="Q116" s="463"/>
      <c r="R116" s="463"/>
      <c r="S116" s="463"/>
      <c r="T116" s="463"/>
      <c r="U116" s="463"/>
      <c r="V116" s="463"/>
      <c r="W116" s="463"/>
      <c r="X116" s="463"/>
      <c r="Y116" s="463"/>
      <c r="Z116" s="463"/>
      <c r="AA116" s="463"/>
      <c r="AB116" s="463"/>
      <c r="AC116" s="463"/>
      <c r="AD116" s="463"/>
      <c r="AE116" s="463"/>
      <c r="AF116" s="463"/>
      <c r="AG116" s="463"/>
      <c r="AH116" s="463"/>
      <c r="AI116" s="463"/>
      <c r="AJ116" s="463"/>
      <c r="AK116" s="463"/>
      <c r="AL116" s="463"/>
      <c r="AM116" s="463"/>
      <c r="AN116" s="463"/>
      <c r="AO116" s="463"/>
      <c r="AP116" s="463"/>
      <c r="AQ116" s="463"/>
      <c r="AR116" s="463"/>
      <c r="AS116" s="463"/>
      <c r="AT116" s="463"/>
      <c r="AU116" s="463"/>
      <c r="AV116" s="463"/>
      <c r="AW116" s="463"/>
      <c r="AX116" s="463"/>
      <c r="AY116" s="463"/>
      <c r="AZ116" s="463"/>
      <c r="BA116" s="463"/>
      <c r="BB116" s="463"/>
      <c r="BC116" s="463"/>
      <c r="BD116" s="463"/>
      <c r="BE116" s="463"/>
      <c r="BF116" s="463"/>
      <c r="BG116" s="463"/>
      <c r="BH116" s="463"/>
      <c r="BI116" s="463"/>
      <c r="BJ116" s="463"/>
      <c r="BK116" s="463"/>
      <c r="BL116" s="463"/>
      <c r="BM116" s="463"/>
      <c r="BN116" s="463"/>
      <c r="BO116" s="463"/>
      <c r="BP116" s="463"/>
      <c r="BQ116" s="463"/>
      <c r="BR116" s="463"/>
      <c r="BS116" s="463"/>
      <c r="BT116" s="463"/>
      <c r="BU116" s="463"/>
      <c r="BV116" s="463"/>
      <c r="BW116" s="463"/>
      <c r="BX116" s="463"/>
      <c r="BY116" s="463"/>
      <c r="BZ116" s="463"/>
      <c r="CA116" s="463"/>
      <c r="CB116" s="463"/>
      <c r="CC116" s="463"/>
      <c r="CD116" s="463"/>
      <c r="CE116" s="463"/>
      <c r="CF116" s="463"/>
      <c r="CG116" s="463"/>
      <c r="CH116" s="463"/>
      <c r="CI116" s="463"/>
      <c r="CJ116" s="463"/>
      <c r="CK116" s="463"/>
      <c r="CL116" s="463"/>
      <c r="CM116" s="463"/>
      <c r="CN116" s="463"/>
      <c r="CO116" s="463"/>
      <c r="CP116" s="463"/>
      <c r="CQ116" s="463"/>
      <c r="CR116" s="463"/>
      <c r="CS116" s="463"/>
      <c r="CT116" s="463"/>
      <c r="CU116" s="463"/>
      <c r="CV116" s="463"/>
      <c r="CW116" s="463"/>
      <c r="CX116" s="463"/>
      <c r="CY116" s="463"/>
      <c r="CZ116" s="463"/>
      <c r="DA116" s="463"/>
      <c r="DB116" s="463"/>
      <c r="DC116" s="463"/>
      <c r="DD116" s="463"/>
      <c r="DE116" s="463"/>
      <c r="DF116" s="463"/>
      <c r="DG116" s="463"/>
      <c r="DH116" s="463"/>
      <c r="DI116" s="463"/>
      <c r="DJ116" s="463"/>
      <c r="DK116" s="463"/>
      <c r="DL116" s="463"/>
      <c r="DM116" s="463"/>
      <c r="DN116" s="463"/>
      <c r="DO116" s="463"/>
      <c r="DP116" s="463"/>
      <c r="DQ116" s="463"/>
      <c r="DR116" s="463"/>
      <c r="DS116" s="463"/>
      <c r="DT116" s="463"/>
      <c r="DU116" s="463"/>
      <c r="DV116" s="463"/>
      <c r="DW116" s="463"/>
      <c r="DX116" s="463"/>
      <c r="DY116" s="463"/>
      <c r="DZ116" s="463"/>
      <c r="EA116" s="463"/>
      <c r="EB116" s="463"/>
      <c r="EC116" s="463"/>
      <c r="ED116" s="463"/>
      <c r="EE116" s="463"/>
      <c r="EF116" s="463"/>
      <c r="EG116" s="463"/>
      <c r="EH116" s="463"/>
      <c r="EI116" s="463"/>
      <c r="EJ116" s="463"/>
      <c r="EK116" s="463"/>
      <c r="EL116" s="463"/>
      <c r="EM116" s="463"/>
      <c r="EN116" s="463"/>
      <c r="EO116" s="463"/>
      <c r="EP116" s="463"/>
      <c r="EQ116" s="463"/>
      <c r="ER116" s="463"/>
      <c r="ES116" s="463"/>
      <c r="ET116" s="463"/>
      <c r="EU116" s="463"/>
      <c r="EV116" s="463"/>
      <c r="EW116" s="463"/>
      <c r="EX116" s="463"/>
      <c r="EY116" s="463"/>
      <c r="EZ116" s="463"/>
      <c r="FA116" s="463"/>
      <c r="FB116" s="463"/>
      <c r="FC116" s="463"/>
      <c r="FD116" s="463"/>
      <c r="FE116" s="463"/>
      <c r="FF116" s="463"/>
      <c r="FG116" s="463"/>
      <c r="FH116" s="463"/>
      <c r="FI116" s="463"/>
      <c r="FJ116" s="463"/>
      <c r="FK116" s="463"/>
      <c r="FL116" s="463"/>
      <c r="FM116" s="463"/>
      <c r="FN116" s="463"/>
      <c r="FO116" s="463"/>
      <c r="FP116" s="463"/>
      <c r="FQ116" s="463"/>
      <c r="FR116" s="463"/>
      <c r="FS116" s="463"/>
      <c r="FT116" s="463"/>
      <c r="FU116" s="463"/>
      <c r="FV116" s="463"/>
      <c r="FW116" s="463"/>
      <c r="FX116" s="463"/>
      <c r="FY116" s="463"/>
      <c r="FZ116" s="463"/>
      <c r="GA116" s="463"/>
      <c r="GB116" s="463"/>
      <c r="GC116" s="463"/>
      <c r="GD116" s="463"/>
      <c r="GE116" s="463"/>
      <c r="GF116" s="463"/>
      <c r="GG116" s="463"/>
      <c r="GH116" s="463"/>
      <c r="GI116" s="463"/>
      <c r="GJ116" s="463"/>
      <c r="GK116" s="463"/>
      <c r="GL116" s="463"/>
      <c r="GM116" s="463"/>
      <c r="GN116" s="463"/>
      <c r="GO116" s="463"/>
      <c r="GP116" s="463"/>
      <c r="GQ116" s="463"/>
      <c r="GR116" s="463"/>
      <c r="GS116" s="463"/>
      <c r="GT116" s="463"/>
      <c r="GU116" s="463"/>
      <c r="GV116" s="463"/>
      <c r="GW116" s="463"/>
      <c r="GX116" s="463"/>
      <c r="GY116" s="463"/>
      <c r="GZ116" s="463"/>
      <c r="HA116" s="463"/>
      <c r="HB116" s="463"/>
      <c r="HC116" s="463"/>
      <c r="HD116" s="463"/>
      <c r="HE116" s="463"/>
      <c r="HF116" s="463"/>
      <c r="HG116" s="463"/>
      <c r="HH116" s="463"/>
      <c r="HI116" s="463"/>
      <c r="HJ116" s="463"/>
      <c r="HK116" s="463"/>
      <c r="HL116" s="463"/>
      <c r="HM116" s="463"/>
      <c r="HN116" s="463"/>
      <c r="HO116" s="463"/>
      <c r="HP116" s="463"/>
      <c r="HQ116" s="463"/>
      <c r="HR116" s="463"/>
      <c r="HS116" s="463"/>
      <c r="HT116" s="463"/>
      <c r="HU116" s="463"/>
      <c r="HV116" s="463"/>
      <c r="HW116" s="463"/>
      <c r="HX116" s="463"/>
      <c r="HY116" s="463"/>
      <c r="HZ116" s="463"/>
      <c r="IA116" s="463"/>
      <c r="IB116" s="463"/>
      <c r="IC116" s="463"/>
      <c r="ID116" s="463"/>
      <c r="IE116" s="463"/>
      <c r="IF116" s="463"/>
      <c r="IG116" s="463"/>
      <c r="IH116" s="463"/>
      <c r="II116" s="463"/>
      <c r="IJ116" s="463"/>
      <c r="IK116" s="463"/>
    </row>
    <row r="117" spans="1:245" s="914" customFormat="1" ht="8.15" customHeight="1">
      <c r="A117" s="909"/>
      <c r="B117" s="910"/>
      <c r="C117" s="911"/>
      <c r="D117" s="758"/>
      <c r="E117" s="912"/>
      <c r="F117" s="913"/>
    </row>
    <row r="118" spans="1:245" s="922" customFormat="1" ht="15.75" customHeight="1">
      <c r="A118" s="915">
        <v>4.5</v>
      </c>
      <c r="B118" s="916" t="s">
        <v>1863</v>
      </c>
      <c r="C118" s="917" t="s">
        <v>1385</v>
      </c>
      <c r="D118" s="918">
        <f>F116</f>
        <v>8550000</v>
      </c>
      <c r="E118" s="919"/>
      <c r="F118" s="920"/>
      <c r="G118" s="921"/>
      <c r="H118" s="921"/>
      <c r="I118" s="921"/>
      <c r="J118" s="921"/>
      <c r="K118" s="921"/>
      <c r="L118" s="921"/>
      <c r="M118" s="921"/>
      <c r="N118" s="921"/>
      <c r="O118" s="921"/>
      <c r="P118" s="921"/>
      <c r="Q118" s="921"/>
      <c r="R118" s="921"/>
      <c r="S118" s="921"/>
      <c r="T118" s="921"/>
      <c r="U118" s="921"/>
      <c r="V118" s="921"/>
      <c r="W118" s="921"/>
      <c r="X118" s="921"/>
      <c r="Y118" s="921"/>
      <c r="Z118" s="921"/>
      <c r="AA118" s="921"/>
      <c r="AB118" s="921"/>
      <c r="AC118" s="921"/>
      <c r="AD118" s="921"/>
      <c r="AE118" s="921"/>
      <c r="AF118" s="921"/>
      <c r="AG118" s="921"/>
      <c r="AH118" s="921"/>
      <c r="AI118" s="921"/>
      <c r="AJ118" s="921"/>
      <c r="AK118" s="921"/>
      <c r="AL118" s="921"/>
      <c r="AM118" s="921"/>
      <c r="AN118" s="921"/>
      <c r="AO118" s="921"/>
      <c r="AP118" s="921"/>
      <c r="AQ118" s="921"/>
      <c r="AR118" s="921"/>
      <c r="AS118" s="921"/>
      <c r="AT118" s="921"/>
      <c r="AU118" s="921"/>
      <c r="AV118" s="921"/>
      <c r="AW118" s="921"/>
      <c r="AX118" s="921"/>
      <c r="AY118" s="921"/>
      <c r="AZ118" s="921"/>
      <c r="BA118" s="921"/>
      <c r="BB118" s="921"/>
      <c r="BC118" s="921"/>
      <c r="BD118" s="921"/>
      <c r="BE118" s="921"/>
      <c r="BF118" s="921"/>
      <c r="BG118" s="921"/>
      <c r="BH118" s="921"/>
      <c r="BI118" s="921"/>
      <c r="BJ118" s="921"/>
      <c r="BK118" s="921"/>
      <c r="BL118" s="921"/>
      <c r="BM118" s="921"/>
      <c r="BN118" s="921"/>
      <c r="BO118" s="921"/>
      <c r="BP118" s="921"/>
      <c r="BQ118" s="921"/>
      <c r="BR118" s="921"/>
      <c r="BS118" s="921"/>
      <c r="BT118" s="921"/>
      <c r="BU118" s="921"/>
      <c r="BV118" s="921"/>
      <c r="BW118" s="921"/>
      <c r="BX118" s="921"/>
      <c r="BY118" s="921"/>
      <c r="BZ118" s="921"/>
      <c r="CA118" s="921"/>
      <c r="CB118" s="921"/>
      <c r="CC118" s="921"/>
      <c r="CD118" s="921"/>
      <c r="CE118" s="921"/>
      <c r="CF118" s="921"/>
      <c r="CG118" s="921"/>
      <c r="CH118" s="921"/>
      <c r="CI118" s="921"/>
      <c r="CJ118" s="921"/>
      <c r="CK118" s="921"/>
      <c r="CL118" s="921"/>
      <c r="CM118" s="921"/>
      <c r="CN118" s="921"/>
      <c r="CO118" s="921"/>
      <c r="CP118" s="921"/>
      <c r="CQ118" s="921"/>
      <c r="CR118" s="921"/>
      <c r="CS118" s="921"/>
      <c r="CT118" s="921"/>
      <c r="CU118" s="921"/>
      <c r="CV118" s="921"/>
      <c r="CW118" s="921"/>
      <c r="CX118" s="921"/>
      <c r="CY118" s="921"/>
      <c r="CZ118" s="921"/>
      <c r="DA118" s="921"/>
      <c r="DB118" s="921"/>
      <c r="DC118" s="921"/>
      <c r="DD118" s="921"/>
      <c r="DE118" s="921"/>
      <c r="DF118" s="921"/>
      <c r="DG118" s="921"/>
      <c r="DH118" s="921"/>
      <c r="DI118" s="921"/>
      <c r="DJ118" s="921"/>
      <c r="DK118" s="921"/>
      <c r="DL118" s="921"/>
      <c r="DM118" s="921"/>
      <c r="DN118" s="921"/>
      <c r="DO118" s="921"/>
      <c r="DP118" s="921"/>
      <c r="DQ118" s="921"/>
      <c r="DR118" s="921"/>
      <c r="DS118" s="921"/>
      <c r="DT118" s="921"/>
      <c r="DU118" s="921"/>
      <c r="DV118" s="921"/>
      <c r="DW118" s="921"/>
      <c r="DX118" s="921"/>
      <c r="DY118" s="921"/>
      <c r="DZ118" s="921"/>
      <c r="EA118" s="921"/>
      <c r="EB118" s="921"/>
      <c r="EC118" s="921"/>
      <c r="ED118" s="921"/>
      <c r="EE118" s="921"/>
      <c r="EF118" s="921"/>
      <c r="EG118" s="921"/>
      <c r="EH118" s="921"/>
      <c r="EI118" s="921"/>
      <c r="EJ118" s="921"/>
      <c r="EK118" s="921"/>
      <c r="EL118" s="921"/>
      <c r="EM118" s="921"/>
      <c r="EN118" s="921"/>
      <c r="EO118" s="921"/>
      <c r="EP118" s="921"/>
      <c r="EQ118" s="921"/>
      <c r="ER118" s="921"/>
      <c r="ES118" s="921"/>
      <c r="ET118" s="921"/>
      <c r="EU118" s="921"/>
      <c r="EV118" s="921"/>
      <c r="EW118" s="921"/>
      <c r="EX118" s="921"/>
      <c r="EY118" s="921"/>
      <c r="EZ118" s="921"/>
      <c r="FA118" s="921"/>
      <c r="FB118" s="921"/>
      <c r="FC118" s="921"/>
      <c r="FD118" s="921"/>
      <c r="FE118" s="921"/>
      <c r="FF118" s="921"/>
      <c r="FG118" s="921"/>
      <c r="FH118" s="921"/>
      <c r="FI118" s="921"/>
      <c r="FJ118" s="921"/>
      <c r="FK118" s="921"/>
      <c r="FL118" s="921"/>
      <c r="FM118" s="921"/>
      <c r="FN118" s="921"/>
      <c r="FO118" s="921"/>
      <c r="FP118" s="921"/>
      <c r="FQ118" s="921"/>
      <c r="FR118" s="921"/>
      <c r="FS118" s="921"/>
      <c r="FT118" s="921"/>
      <c r="FU118" s="921"/>
      <c r="FV118" s="921"/>
      <c r="FW118" s="921"/>
      <c r="FX118" s="921"/>
      <c r="FY118" s="921"/>
      <c r="FZ118" s="921"/>
      <c r="GA118" s="921"/>
      <c r="GB118" s="921"/>
      <c r="GC118" s="921"/>
      <c r="GD118" s="921"/>
      <c r="GE118" s="921"/>
      <c r="GF118" s="921"/>
      <c r="GG118" s="921"/>
      <c r="GH118" s="921"/>
      <c r="GI118" s="921"/>
      <c r="GJ118" s="921"/>
      <c r="GK118" s="921"/>
      <c r="GL118" s="921"/>
      <c r="GM118" s="921"/>
      <c r="GN118" s="921"/>
      <c r="GO118" s="921"/>
      <c r="GP118" s="921"/>
      <c r="GQ118" s="921"/>
      <c r="GR118" s="921"/>
      <c r="GS118" s="921"/>
      <c r="GT118" s="921"/>
      <c r="GU118" s="921"/>
      <c r="GV118" s="921"/>
      <c r="GW118" s="921"/>
      <c r="GX118" s="921"/>
      <c r="GY118" s="921"/>
      <c r="GZ118" s="921"/>
      <c r="HA118" s="921"/>
      <c r="HB118" s="921"/>
      <c r="HC118" s="921"/>
      <c r="HD118" s="921"/>
      <c r="HE118" s="921"/>
      <c r="HF118" s="921"/>
      <c r="HG118" s="921"/>
      <c r="HH118" s="921"/>
      <c r="HI118" s="921"/>
      <c r="HJ118" s="921"/>
      <c r="HK118" s="921"/>
      <c r="HL118" s="921"/>
      <c r="HM118" s="921"/>
      <c r="HN118" s="921"/>
      <c r="HO118" s="921"/>
      <c r="HP118" s="921"/>
      <c r="HQ118" s="921"/>
      <c r="HR118" s="921"/>
      <c r="HS118" s="921"/>
      <c r="HT118" s="921"/>
      <c r="HU118" s="921"/>
      <c r="HV118" s="921"/>
      <c r="HW118" s="921"/>
      <c r="HX118" s="921"/>
      <c r="HY118" s="921"/>
      <c r="HZ118" s="921"/>
      <c r="IA118" s="921"/>
      <c r="IB118" s="921"/>
      <c r="IC118" s="921"/>
      <c r="ID118" s="921"/>
      <c r="IE118" s="921"/>
      <c r="IF118" s="921"/>
      <c r="IG118" s="921"/>
      <c r="IH118" s="921"/>
      <c r="II118" s="921"/>
      <c r="IJ118" s="921"/>
      <c r="IK118" s="921"/>
    </row>
    <row r="119" spans="1:245" s="914" customFormat="1" ht="8.15" customHeight="1">
      <c r="A119" s="909"/>
      <c r="B119" s="910"/>
      <c r="C119" s="911"/>
      <c r="D119" s="758"/>
      <c r="E119" s="912"/>
      <c r="F119" s="913"/>
    </row>
    <row r="120" spans="1:245" s="914" customFormat="1" ht="8.15" customHeight="1">
      <c r="A120" s="909"/>
      <c r="B120" s="910"/>
      <c r="C120" s="911"/>
      <c r="D120" s="758"/>
      <c r="E120" s="912"/>
      <c r="F120" s="913"/>
    </row>
    <row r="121" spans="1:245" s="914" customFormat="1" ht="8.15" customHeight="1">
      <c r="A121" s="909"/>
      <c r="B121" s="910"/>
      <c r="C121" s="911"/>
      <c r="D121" s="758"/>
      <c r="E121" s="912"/>
      <c r="F121" s="913"/>
    </row>
    <row r="122" spans="1:245" s="914" customFormat="1" ht="8.15" customHeight="1">
      <c r="A122" s="909"/>
      <c r="B122" s="910"/>
      <c r="C122" s="911"/>
      <c r="D122" s="758"/>
      <c r="E122" s="912"/>
      <c r="F122" s="913"/>
    </row>
    <row r="123" spans="1:245" s="914" customFormat="1" ht="8.15" customHeight="1">
      <c r="A123" s="909"/>
      <c r="B123" s="910"/>
      <c r="C123" s="911"/>
      <c r="D123" s="758"/>
      <c r="E123" s="912"/>
      <c r="F123" s="913"/>
    </row>
    <row r="124" spans="1:245" s="914" customFormat="1" ht="8.15" customHeight="1">
      <c r="A124" s="909"/>
      <c r="B124" s="910"/>
      <c r="C124" s="911"/>
      <c r="D124" s="758"/>
      <c r="E124" s="912"/>
      <c r="F124" s="913"/>
    </row>
    <row r="125" spans="1:245" s="914" customFormat="1" ht="8.15" customHeight="1">
      <c r="A125" s="909"/>
      <c r="B125" s="910"/>
      <c r="C125" s="911"/>
      <c r="D125" s="758"/>
      <c r="E125" s="912"/>
      <c r="F125" s="913"/>
    </row>
    <row r="126" spans="1:245" s="914" customFormat="1" ht="8.15" customHeight="1">
      <c r="A126" s="909"/>
      <c r="B126" s="910"/>
      <c r="C126" s="911"/>
      <c r="D126" s="758"/>
      <c r="E126" s="912"/>
      <c r="F126" s="913"/>
    </row>
    <row r="127" spans="1:245" s="914" customFormat="1" ht="8.15" customHeight="1">
      <c r="A127" s="909"/>
      <c r="B127" s="910"/>
      <c r="C127" s="911"/>
      <c r="D127" s="758"/>
      <c r="E127" s="912"/>
      <c r="F127" s="913"/>
    </row>
    <row r="128" spans="1:245" s="914" customFormat="1" ht="8.15" customHeight="1">
      <c r="A128" s="909"/>
      <c r="B128" s="910"/>
      <c r="C128" s="911"/>
      <c r="D128" s="758"/>
      <c r="E128" s="912"/>
      <c r="F128" s="913"/>
    </row>
    <row r="129" spans="1:245" s="536" customFormat="1" ht="13.5" thickBot="1">
      <c r="A129" s="382" t="s">
        <v>1465</v>
      </c>
      <c r="B129" s="763"/>
      <c r="C129" s="764"/>
      <c r="D129" s="765"/>
      <c r="E129" s="886"/>
      <c r="F129" s="887"/>
    </row>
    <row r="130" spans="1:245" s="536" customFormat="1" ht="13">
      <c r="A130" s="394">
        <v>5</v>
      </c>
      <c r="B130" s="423" t="s">
        <v>1482</v>
      </c>
      <c r="C130" s="756"/>
      <c r="D130" s="756"/>
      <c r="E130" s="885"/>
      <c r="F130" s="739"/>
    </row>
    <row r="131" spans="1:245" s="536" customFormat="1" ht="9" customHeight="1">
      <c r="A131" s="754"/>
      <c r="B131" s="755"/>
      <c r="C131" s="756"/>
      <c r="D131" s="756"/>
      <c r="E131" s="885"/>
      <c r="F131" s="739"/>
    </row>
    <row r="132" spans="1:245" s="463" customFormat="1" ht="96" customHeight="1">
      <c r="A132" s="923">
        <v>5.0999999999999996</v>
      </c>
      <c r="B132" s="904" t="s">
        <v>1864</v>
      </c>
      <c r="C132" s="924"/>
      <c r="D132" s="925"/>
      <c r="E132" s="926"/>
      <c r="F132" s="927"/>
    </row>
    <row r="133" spans="1:245" s="536" customFormat="1" ht="9" customHeight="1">
      <c r="A133" s="754"/>
      <c r="B133" s="755"/>
      <c r="C133" s="756"/>
      <c r="D133" s="756"/>
      <c r="E133" s="885"/>
      <c r="F133" s="739"/>
    </row>
    <row r="134" spans="1:245" s="908" customFormat="1" ht="25">
      <c r="A134" s="928" t="s">
        <v>30</v>
      </c>
      <c r="B134" s="904" t="s">
        <v>1865</v>
      </c>
      <c r="C134" s="924" t="s">
        <v>1726</v>
      </c>
      <c r="D134" s="924">
        <v>24</v>
      </c>
      <c r="E134" s="929"/>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3"/>
      <c r="AE134" s="463"/>
      <c r="AF134" s="463"/>
      <c r="AG134" s="463"/>
      <c r="AH134" s="463"/>
      <c r="AI134" s="463"/>
      <c r="AJ134" s="463"/>
      <c r="AK134" s="463"/>
      <c r="AL134" s="463"/>
      <c r="AM134" s="463"/>
      <c r="AN134" s="463"/>
      <c r="AO134" s="463"/>
      <c r="AP134" s="463"/>
      <c r="AQ134" s="463"/>
      <c r="AR134" s="463"/>
      <c r="AS134" s="463"/>
      <c r="AT134" s="463"/>
      <c r="AU134" s="463"/>
      <c r="AV134" s="463"/>
      <c r="AW134" s="463"/>
      <c r="AX134" s="463"/>
      <c r="AY134" s="463"/>
      <c r="AZ134" s="463"/>
      <c r="BA134" s="463"/>
      <c r="BB134" s="463"/>
      <c r="BC134" s="463"/>
      <c r="BD134" s="463"/>
      <c r="BE134" s="463"/>
      <c r="BF134" s="463"/>
      <c r="BG134" s="463"/>
      <c r="BH134" s="463"/>
      <c r="BI134" s="463"/>
      <c r="BJ134" s="463"/>
      <c r="BK134" s="463"/>
      <c r="BL134" s="463"/>
      <c r="BM134" s="463"/>
      <c r="BN134" s="463"/>
      <c r="BO134" s="463"/>
      <c r="BP134" s="463"/>
      <c r="BQ134" s="463"/>
      <c r="BR134" s="463"/>
      <c r="BS134" s="463"/>
      <c r="BT134" s="463"/>
      <c r="BU134" s="463"/>
      <c r="BV134" s="463"/>
      <c r="BW134" s="463"/>
      <c r="BX134" s="463"/>
      <c r="BY134" s="463"/>
      <c r="BZ134" s="463"/>
      <c r="CA134" s="463"/>
      <c r="CB134" s="463"/>
      <c r="CC134" s="463"/>
      <c r="CD134" s="463"/>
      <c r="CE134" s="463"/>
      <c r="CF134" s="463"/>
      <c r="CG134" s="463"/>
      <c r="CH134" s="463"/>
      <c r="CI134" s="463"/>
      <c r="CJ134" s="463"/>
      <c r="CK134" s="463"/>
      <c r="CL134" s="463"/>
      <c r="CM134" s="463"/>
      <c r="CN134" s="463"/>
      <c r="CO134" s="463"/>
      <c r="CP134" s="463"/>
      <c r="CQ134" s="463"/>
      <c r="CR134" s="463"/>
      <c r="CS134" s="463"/>
      <c r="CT134" s="463"/>
      <c r="CU134" s="463"/>
      <c r="CV134" s="463"/>
      <c r="CW134" s="463"/>
      <c r="CX134" s="463"/>
      <c r="CY134" s="463"/>
      <c r="CZ134" s="463"/>
      <c r="DA134" s="463"/>
      <c r="DB134" s="463"/>
      <c r="DC134" s="463"/>
      <c r="DD134" s="463"/>
      <c r="DE134" s="463"/>
      <c r="DF134" s="463"/>
      <c r="DG134" s="463"/>
      <c r="DH134" s="463"/>
      <c r="DI134" s="463"/>
      <c r="DJ134" s="463"/>
      <c r="DK134" s="463"/>
      <c r="DL134" s="463"/>
      <c r="DM134" s="463"/>
      <c r="DN134" s="463"/>
      <c r="DO134" s="463"/>
      <c r="DP134" s="463"/>
      <c r="DQ134" s="463"/>
      <c r="DR134" s="463"/>
      <c r="DS134" s="463"/>
      <c r="DT134" s="463"/>
      <c r="DU134" s="463"/>
      <c r="DV134" s="463"/>
      <c r="DW134" s="463"/>
      <c r="DX134" s="463"/>
      <c r="DY134" s="463"/>
      <c r="DZ134" s="463"/>
      <c r="EA134" s="463"/>
      <c r="EB134" s="463"/>
      <c r="EC134" s="463"/>
      <c r="ED134" s="463"/>
      <c r="EE134" s="463"/>
      <c r="EF134" s="463"/>
      <c r="EG134" s="463"/>
      <c r="EH134" s="463"/>
      <c r="EI134" s="463"/>
      <c r="EJ134" s="463"/>
      <c r="EK134" s="463"/>
      <c r="EL134" s="463"/>
      <c r="EM134" s="463"/>
      <c r="EN134" s="463"/>
      <c r="EO134" s="463"/>
      <c r="EP134" s="463"/>
      <c r="EQ134" s="463"/>
      <c r="ER134" s="463"/>
      <c r="ES134" s="463"/>
      <c r="ET134" s="463"/>
      <c r="EU134" s="463"/>
      <c r="EV134" s="463"/>
      <c r="EW134" s="463"/>
      <c r="EX134" s="463"/>
      <c r="EY134" s="463"/>
      <c r="EZ134" s="463"/>
      <c r="FA134" s="463"/>
      <c r="FB134" s="463"/>
      <c r="FC134" s="463"/>
      <c r="FD134" s="463"/>
      <c r="FE134" s="463"/>
      <c r="FF134" s="463"/>
      <c r="FG134" s="463"/>
      <c r="FH134" s="463"/>
      <c r="FI134" s="463"/>
      <c r="FJ134" s="463"/>
      <c r="FK134" s="463"/>
      <c r="FL134" s="463"/>
      <c r="FM134" s="463"/>
      <c r="FN134" s="463"/>
      <c r="FO134" s="463"/>
      <c r="FP134" s="463"/>
      <c r="FQ134" s="463"/>
      <c r="FR134" s="463"/>
      <c r="FS134" s="463"/>
      <c r="FT134" s="463"/>
      <c r="FU134" s="463"/>
      <c r="FV134" s="463"/>
      <c r="FW134" s="463"/>
      <c r="FX134" s="463"/>
      <c r="FY134" s="463"/>
      <c r="FZ134" s="463"/>
      <c r="GA134" s="463"/>
      <c r="GB134" s="463"/>
      <c r="GC134" s="463"/>
      <c r="GD134" s="463"/>
      <c r="GE134" s="463"/>
      <c r="GF134" s="463"/>
      <c r="GG134" s="463"/>
      <c r="GH134" s="463"/>
      <c r="GI134" s="463"/>
      <c r="GJ134" s="463"/>
      <c r="GK134" s="463"/>
      <c r="GL134" s="463"/>
      <c r="GM134" s="463"/>
      <c r="GN134" s="463"/>
      <c r="GO134" s="463"/>
      <c r="GP134" s="463"/>
      <c r="GQ134" s="463"/>
      <c r="GR134" s="463"/>
      <c r="GS134" s="463"/>
      <c r="GT134" s="463"/>
      <c r="GU134" s="463"/>
      <c r="GV134" s="463"/>
      <c r="GW134" s="463"/>
      <c r="GX134" s="463"/>
      <c r="GY134" s="463"/>
      <c r="GZ134" s="463"/>
      <c r="HA134" s="463"/>
      <c r="HB134" s="463"/>
      <c r="HC134" s="463"/>
      <c r="HD134" s="463"/>
      <c r="HE134" s="463"/>
      <c r="HF134" s="463"/>
      <c r="HG134" s="463"/>
      <c r="HH134" s="463"/>
      <c r="HI134" s="463"/>
      <c r="HJ134" s="463"/>
      <c r="HK134" s="463"/>
      <c r="HL134" s="463"/>
      <c r="HM134" s="463"/>
      <c r="HN134" s="463"/>
      <c r="HO134" s="463"/>
      <c r="HP134" s="463"/>
      <c r="HQ134" s="463"/>
      <c r="HR134" s="463"/>
      <c r="HS134" s="463"/>
      <c r="HT134" s="463"/>
      <c r="HU134" s="463"/>
      <c r="HV134" s="463"/>
      <c r="HW134" s="463"/>
      <c r="HX134" s="463"/>
      <c r="HY134" s="463"/>
      <c r="HZ134" s="463"/>
      <c r="IA134" s="463"/>
      <c r="IB134" s="463"/>
      <c r="IC134" s="463"/>
      <c r="ID134" s="463"/>
      <c r="IE134" s="463"/>
      <c r="IF134" s="463"/>
      <c r="IG134" s="463"/>
      <c r="IH134" s="463"/>
      <c r="II134" s="463"/>
      <c r="IJ134" s="463"/>
      <c r="IK134" s="463"/>
    </row>
    <row r="135" spans="1:245" s="536" customFormat="1" ht="9" customHeight="1">
      <c r="A135" s="754"/>
      <c r="B135" s="755"/>
      <c r="C135" s="756"/>
      <c r="D135" s="756"/>
      <c r="E135" s="885"/>
      <c r="F135" s="739"/>
    </row>
    <row r="136" spans="1:245" s="908" customFormat="1" ht="37.5">
      <c r="A136" s="928" t="s">
        <v>31</v>
      </c>
      <c r="B136" s="904" t="s">
        <v>1866</v>
      </c>
      <c r="C136" s="924" t="s">
        <v>20</v>
      </c>
      <c r="D136" s="924" t="s">
        <v>28</v>
      </c>
      <c r="E136" s="929"/>
      <c r="F136" s="927"/>
      <c r="G136" s="463"/>
      <c r="H136" s="463"/>
      <c r="I136" s="463"/>
      <c r="J136" s="463"/>
      <c r="K136" s="463"/>
      <c r="L136" s="463"/>
      <c r="M136" s="463"/>
      <c r="N136" s="463"/>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3"/>
      <c r="AJ136" s="463"/>
      <c r="AK136" s="463"/>
      <c r="AL136" s="463"/>
      <c r="AM136" s="463"/>
      <c r="AN136" s="463"/>
      <c r="AO136" s="463"/>
      <c r="AP136" s="463"/>
      <c r="AQ136" s="463"/>
      <c r="AR136" s="463"/>
      <c r="AS136" s="463"/>
      <c r="AT136" s="463"/>
      <c r="AU136" s="463"/>
      <c r="AV136" s="463"/>
      <c r="AW136" s="463"/>
      <c r="AX136" s="463"/>
      <c r="AY136" s="463"/>
      <c r="AZ136" s="463"/>
      <c r="BA136" s="463"/>
      <c r="BB136" s="463"/>
      <c r="BC136" s="463"/>
      <c r="BD136" s="463"/>
      <c r="BE136" s="463"/>
      <c r="BF136" s="463"/>
      <c r="BG136" s="463"/>
      <c r="BH136" s="463"/>
      <c r="BI136" s="463"/>
      <c r="BJ136" s="463"/>
      <c r="BK136" s="463"/>
      <c r="BL136" s="463"/>
      <c r="BM136" s="463"/>
      <c r="BN136" s="463"/>
      <c r="BO136" s="463"/>
      <c r="BP136" s="463"/>
      <c r="BQ136" s="463"/>
      <c r="BR136" s="463"/>
      <c r="BS136" s="463"/>
      <c r="BT136" s="463"/>
      <c r="BU136" s="463"/>
      <c r="BV136" s="463"/>
      <c r="BW136" s="463"/>
      <c r="BX136" s="463"/>
      <c r="BY136" s="463"/>
      <c r="BZ136" s="463"/>
      <c r="CA136" s="463"/>
      <c r="CB136" s="463"/>
      <c r="CC136" s="463"/>
      <c r="CD136" s="463"/>
      <c r="CE136" s="463"/>
      <c r="CF136" s="463"/>
      <c r="CG136" s="463"/>
      <c r="CH136" s="463"/>
      <c r="CI136" s="463"/>
      <c r="CJ136" s="463"/>
      <c r="CK136" s="463"/>
      <c r="CL136" s="463"/>
      <c r="CM136" s="463"/>
      <c r="CN136" s="463"/>
      <c r="CO136" s="463"/>
      <c r="CP136" s="463"/>
      <c r="CQ136" s="463"/>
      <c r="CR136" s="463"/>
      <c r="CS136" s="463"/>
      <c r="CT136" s="463"/>
      <c r="CU136" s="463"/>
      <c r="CV136" s="463"/>
      <c r="CW136" s="463"/>
      <c r="CX136" s="463"/>
      <c r="CY136" s="463"/>
      <c r="CZ136" s="463"/>
      <c r="DA136" s="463"/>
      <c r="DB136" s="463"/>
      <c r="DC136" s="463"/>
      <c r="DD136" s="463"/>
      <c r="DE136" s="463"/>
      <c r="DF136" s="463"/>
      <c r="DG136" s="463"/>
      <c r="DH136" s="463"/>
      <c r="DI136" s="463"/>
      <c r="DJ136" s="463"/>
      <c r="DK136" s="463"/>
      <c r="DL136" s="463"/>
      <c r="DM136" s="463"/>
      <c r="DN136" s="463"/>
      <c r="DO136" s="463"/>
      <c r="DP136" s="463"/>
      <c r="DQ136" s="463"/>
      <c r="DR136" s="463"/>
      <c r="DS136" s="463"/>
      <c r="DT136" s="463"/>
      <c r="DU136" s="463"/>
      <c r="DV136" s="463"/>
      <c r="DW136" s="463"/>
      <c r="DX136" s="463"/>
      <c r="DY136" s="463"/>
      <c r="DZ136" s="463"/>
      <c r="EA136" s="463"/>
      <c r="EB136" s="463"/>
      <c r="EC136" s="463"/>
      <c r="ED136" s="463"/>
      <c r="EE136" s="463"/>
      <c r="EF136" s="463"/>
      <c r="EG136" s="463"/>
      <c r="EH136" s="463"/>
      <c r="EI136" s="463"/>
      <c r="EJ136" s="463"/>
      <c r="EK136" s="463"/>
      <c r="EL136" s="463"/>
      <c r="EM136" s="463"/>
      <c r="EN136" s="463"/>
      <c r="EO136" s="463"/>
      <c r="EP136" s="463"/>
      <c r="EQ136" s="463"/>
      <c r="ER136" s="463"/>
      <c r="ES136" s="463"/>
      <c r="ET136" s="463"/>
      <c r="EU136" s="463"/>
      <c r="EV136" s="463"/>
      <c r="EW136" s="463"/>
      <c r="EX136" s="463"/>
      <c r="EY136" s="463"/>
      <c r="EZ136" s="463"/>
      <c r="FA136" s="463"/>
      <c r="FB136" s="463"/>
      <c r="FC136" s="463"/>
      <c r="FD136" s="463"/>
      <c r="FE136" s="463"/>
      <c r="FF136" s="463"/>
      <c r="FG136" s="463"/>
      <c r="FH136" s="463"/>
      <c r="FI136" s="463"/>
      <c r="FJ136" s="463"/>
      <c r="FK136" s="463"/>
      <c r="FL136" s="463"/>
      <c r="FM136" s="463"/>
      <c r="FN136" s="463"/>
      <c r="FO136" s="463"/>
      <c r="FP136" s="463"/>
      <c r="FQ136" s="463"/>
      <c r="FR136" s="463"/>
      <c r="FS136" s="463"/>
      <c r="FT136" s="463"/>
      <c r="FU136" s="463"/>
      <c r="FV136" s="463"/>
      <c r="FW136" s="463"/>
      <c r="FX136" s="463"/>
      <c r="FY136" s="463"/>
      <c r="FZ136" s="463"/>
      <c r="GA136" s="463"/>
      <c r="GB136" s="463"/>
      <c r="GC136" s="463"/>
      <c r="GD136" s="463"/>
      <c r="GE136" s="463"/>
      <c r="GF136" s="463"/>
      <c r="GG136" s="463"/>
      <c r="GH136" s="463"/>
      <c r="GI136" s="463"/>
      <c r="GJ136" s="463"/>
      <c r="GK136" s="463"/>
      <c r="GL136" s="463"/>
      <c r="GM136" s="463"/>
      <c r="GN136" s="463"/>
      <c r="GO136" s="463"/>
      <c r="GP136" s="463"/>
      <c r="GQ136" s="463"/>
      <c r="GR136" s="463"/>
      <c r="GS136" s="463"/>
      <c r="GT136" s="463"/>
      <c r="GU136" s="463"/>
      <c r="GV136" s="463"/>
      <c r="GW136" s="463"/>
      <c r="GX136" s="463"/>
      <c r="GY136" s="463"/>
      <c r="GZ136" s="463"/>
      <c r="HA136" s="463"/>
      <c r="HB136" s="463"/>
      <c r="HC136" s="463"/>
      <c r="HD136" s="463"/>
      <c r="HE136" s="463"/>
      <c r="HF136" s="463"/>
      <c r="HG136" s="463"/>
      <c r="HH136" s="463"/>
      <c r="HI136" s="463"/>
      <c r="HJ136" s="463"/>
      <c r="HK136" s="463"/>
      <c r="HL136" s="463"/>
      <c r="HM136" s="463"/>
      <c r="HN136" s="463"/>
      <c r="HO136" s="463"/>
      <c r="HP136" s="463"/>
      <c r="HQ136" s="463"/>
      <c r="HR136" s="463"/>
      <c r="HS136" s="463"/>
      <c r="HT136" s="463"/>
      <c r="HU136" s="463"/>
      <c r="HV136" s="463"/>
      <c r="HW136" s="463"/>
      <c r="HX136" s="463"/>
      <c r="HY136" s="463"/>
      <c r="HZ136" s="463"/>
      <c r="IA136" s="463"/>
      <c r="IB136" s="463"/>
      <c r="IC136" s="463"/>
      <c r="ID136" s="463"/>
      <c r="IE136" s="463"/>
      <c r="IF136" s="463"/>
      <c r="IG136" s="463"/>
      <c r="IH136" s="463"/>
      <c r="II136" s="463"/>
      <c r="IJ136" s="463"/>
      <c r="IK136" s="463"/>
    </row>
    <row r="137" spans="1:245" s="536" customFormat="1" ht="9" customHeight="1">
      <c r="A137" s="754"/>
      <c r="B137" s="755"/>
      <c r="C137" s="756"/>
      <c r="D137" s="756"/>
      <c r="E137" s="885"/>
      <c r="F137" s="739"/>
    </row>
    <row r="138" spans="1:245" s="908" customFormat="1" ht="50">
      <c r="A138" s="928" t="s">
        <v>1388</v>
      </c>
      <c r="B138" s="904" t="s">
        <v>1867</v>
      </c>
      <c r="C138" s="924" t="s">
        <v>20</v>
      </c>
      <c r="D138" s="924" t="s">
        <v>28</v>
      </c>
      <c r="E138" s="929"/>
      <c r="F138" s="927"/>
      <c r="G138" s="463"/>
      <c r="H138" s="463"/>
      <c r="I138" s="463"/>
      <c r="J138" s="463"/>
      <c r="K138" s="463"/>
      <c r="L138" s="463"/>
      <c r="M138" s="463"/>
      <c r="N138" s="463"/>
      <c r="O138" s="463"/>
      <c r="P138" s="463"/>
      <c r="Q138" s="463"/>
      <c r="R138" s="463"/>
      <c r="S138" s="463"/>
      <c r="T138" s="463"/>
      <c r="U138" s="463"/>
      <c r="V138" s="463"/>
      <c r="W138" s="463"/>
      <c r="X138" s="463"/>
      <c r="Y138" s="463"/>
      <c r="Z138" s="463"/>
      <c r="AA138" s="463"/>
      <c r="AB138" s="463"/>
      <c r="AC138" s="463"/>
      <c r="AD138" s="463"/>
      <c r="AE138" s="463"/>
      <c r="AF138" s="463"/>
      <c r="AG138" s="463"/>
      <c r="AH138" s="463"/>
      <c r="AI138" s="463"/>
      <c r="AJ138" s="463"/>
      <c r="AK138" s="463"/>
      <c r="AL138" s="463"/>
      <c r="AM138" s="463"/>
      <c r="AN138" s="463"/>
      <c r="AO138" s="463"/>
      <c r="AP138" s="463"/>
      <c r="AQ138" s="463"/>
      <c r="AR138" s="463"/>
      <c r="AS138" s="463"/>
      <c r="AT138" s="463"/>
      <c r="AU138" s="463"/>
      <c r="AV138" s="463"/>
      <c r="AW138" s="463"/>
      <c r="AX138" s="463"/>
      <c r="AY138" s="463"/>
      <c r="AZ138" s="463"/>
      <c r="BA138" s="463"/>
      <c r="BB138" s="463"/>
      <c r="BC138" s="463"/>
      <c r="BD138" s="463"/>
      <c r="BE138" s="463"/>
      <c r="BF138" s="463"/>
      <c r="BG138" s="463"/>
      <c r="BH138" s="463"/>
      <c r="BI138" s="463"/>
      <c r="BJ138" s="463"/>
      <c r="BK138" s="463"/>
      <c r="BL138" s="463"/>
      <c r="BM138" s="463"/>
      <c r="BN138" s="463"/>
      <c r="BO138" s="463"/>
      <c r="BP138" s="463"/>
      <c r="BQ138" s="463"/>
      <c r="BR138" s="463"/>
      <c r="BS138" s="463"/>
      <c r="BT138" s="463"/>
      <c r="BU138" s="463"/>
      <c r="BV138" s="463"/>
      <c r="BW138" s="463"/>
      <c r="BX138" s="463"/>
      <c r="BY138" s="463"/>
      <c r="BZ138" s="463"/>
      <c r="CA138" s="463"/>
      <c r="CB138" s="463"/>
      <c r="CC138" s="463"/>
      <c r="CD138" s="463"/>
      <c r="CE138" s="463"/>
      <c r="CF138" s="463"/>
      <c r="CG138" s="463"/>
      <c r="CH138" s="463"/>
      <c r="CI138" s="463"/>
      <c r="CJ138" s="463"/>
      <c r="CK138" s="463"/>
      <c r="CL138" s="463"/>
      <c r="CM138" s="463"/>
      <c r="CN138" s="463"/>
      <c r="CO138" s="463"/>
      <c r="CP138" s="463"/>
      <c r="CQ138" s="463"/>
      <c r="CR138" s="463"/>
      <c r="CS138" s="463"/>
      <c r="CT138" s="463"/>
      <c r="CU138" s="463"/>
      <c r="CV138" s="463"/>
      <c r="CW138" s="463"/>
      <c r="CX138" s="463"/>
      <c r="CY138" s="463"/>
      <c r="CZ138" s="463"/>
      <c r="DA138" s="463"/>
      <c r="DB138" s="463"/>
      <c r="DC138" s="463"/>
      <c r="DD138" s="463"/>
      <c r="DE138" s="463"/>
      <c r="DF138" s="463"/>
      <c r="DG138" s="463"/>
      <c r="DH138" s="463"/>
      <c r="DI138" s="463"/>
      <c r="DJ138" s="463"/>
      <c r="DK138" s="463"/>
      <c r="DL138" s="463"/>
      <c r="DM138" s="463"/>
      <c r="DN138" s="463"/>
      <c r="DO138" s="463"/>
      <c r="DP138" s="463"/>
      <c r="DQ138" s="463"/>
      <c r="DR138" s="463"/>
      <c r="DS138" s="463"/>
      <c r="DT138" s="463"/>
      <c r="DU138" s="463"/>
      <c r="DV138" s="463"/>
      <c r="DW138" s="463"/>
      <c r="DX138" s="463"/>
      <c r="DY138" s="463"/>
      <c r="DZ138" s="463"/>
      <c r="EA138" s="463"/>
      <c r="EB138" s="463"/>
      <c r="EC138" s="463"/>
      <c r="ED138" s="463"/>
      <c r="EE138" s="463"/>
      <c r="EF138" s="463"/>
      <c r="EG138" s="463"/>
      <c r="EH138" s="463"/>
      <c r="EI138" s="463"/>
      <c r="EJ138" s="463"/>
      <c r="EK138" s="463"/>
      <c r="EL138" s="463"/>
      <c r="EM138" s="463"/>
      <c r="EN138" s="463"/>
      <c r="EO138" s="463"/>
      <c r="EP138" s="463"/>
      <c r="EQ138" s="463"/>
      <c r="ER138" s="463"/>
      <c r="ES138" s="463"/>
      <c r="ET138" s="463"/>
      <c r="EU138" s="463"/>
      <c r="EV138" s="463"/>
      <c r="EW138" s="463"/>
      <c r="EX138" s="463"/>
      <c r="EY138" s="463"/>
      <c r="EZ138" s="463"/>
      <c r="FA138" s="463"/>
      <c r="FB138" s="463"/>
      <c r="FC138" s="463"/>
      <c r="FD138" s="463"/>
      <c r="FE138" s="463"/>
      <c r="FF138" s="463"/>
      <c r="FG138" s="463"/>
      <c r="FH138" s="463"/>
      <c r="FI138" s="463"/>
      <c r="FJ138" s="463"/>
      <c r="FK138" s="463"/>
      <c r="FL138" s="463"/>
      <c r="FM138" s="463"/>
      <c r="FN138" s="463"/>
      <c r="FO138" s="463"/>
      <c r="FP138" s="463"/>
      <c r="FQ138" s="463"/>
      <c r="FR138" s="463"/>
      <c r="FS138" s="463"/>
      <c r="FT138" s="463"/>
      <c r="FU138" s="463"/>
      <c r="FV138" s="463"/>
      <c r="FW138" s="463"/>
      <c r="FX138" s="463"/>
      <c r="FY138" s="463"/>
      <c r="FZ138" s="463"/>
      <c r="GA138" s="463"/>
      <c r="GB138" s="463"/>
      <c r="GC138" s="463"/>
      <c r="GD138" s="463"/>
      <c r="GE138" s="463"/>
      <c r="GF138" s="463"/>
      <c r="GG138" s="463"/>
      <c r="GH138" s="463"/>
      <c r="GI138" s="463"/>
      <c r="GJ138" s="463"/>
      <c r="GK138" s="463"/>
      <c r="GL138" s="463"/>
      <c r="GM138" s="463"/>
      <c r="GN138" s="463"/>
      <c r="GO138" s="463"/>
      <c r="GP138" s="463"/>
      <c r="GQ138" s="463"/>
      <c r="GR138" s="463"/>
      <c r="GS138" s="463"/>
      <c r="GT138" s="463"/>
      <c r="GU138" s="463"/>
      <c r="GV138" s="463"/>
      <c r="GW138" s="463"/>
      <c r="GX138" s="463"/>
      <c r="GY138" s="463"/>
      <c r="GZ138" s="463"/>
      <c r="HA138" s="463"/>
      <c r="HB138" s="463"/>
      <c r="HC138" s="463"/>
      <c r="HD138" s="463"/>
      <c r="HE138" s="463"/>
      <c r="HF138" s="463"/>
      <c r="HG138" s="463"/>
      <c r="HH138" s="463"/>
      <c r="HI138" s="463"/>
      <c r="HJ138" s="463"/>
      <c r="HK138" s="463"/>
      <c r="HL138" s="463"/>
      <c r="HM138" s="463"/>
      <c r="HN138" s="463"/>
      <c r="HO138" s="463"/>
      <c r="HP138" s="463"/>
      <c r="HQ138" s="463"/>
      <c r="HR138" s="463"/>
      <c r="HS138" s="463"/>
      <c r="HT138" s="463"/>
      <c r="HU138" s="463"/>
      <c r="HV138" s="463"/>
      <c r="HW138" s="463"/>
      <c r="HX138" s="463"/>
      <c r="HY138" s="463"/>
      <c r="HZ138" s="463"/>
      <c r="IA138" s="463"/>
      <c r="IB138" s="463"/>
      <c r="IC138" s="463"/>
      <c r="ID138" s="463"/>
      <c r="IE138" s="463"/>
      <c r="IF138" s="463"/>
      <c r="IG138" s="463"/>
      <c r="IH138" s="463"/>
      <c r="II138" s="463"/>
      <c r="IJ138" s="463"/>
      <c r="IK138" s="463"/>
    </row>
    <row r="139" spans="1:245" s="536" customFormat="1" ht="9" customHeight="1">
      <c r="A139" s="754"/>
      <c r="B139" s="755"/>
      <c r="C139" s="756"/>
      <c r="D139" s="756"/>
      <c r="E139" s="885"/>
      <c r="F139" s="739"/>
    </row>
    <row r="140" spans="1:245" s="908" customFormat="1" ht="64">
      <c r="A140" s="928"/>
      <c r="B140" s="904" t="s">
        <v>1868</v>
      </c>
      <c r="C140" s="924"/>
      <c r="D140" s="929"/>
      <c r="E140" s="929"/>
      <c r="F140" s="927"/>
      <c r="G140" s="463"/>
      <c r="H140" s="463"/>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463"/>
      <c r="AK140" s="463"/>
      <c r="AL140" s="463"/>
      <c r="AM140" s="463"/>
      <c r="AN140" s="463"/>
      <c r="AO140" s="463"/>
      <c r="AP140" s="463"/>
      <c r="AQ140" s="463"/>
      <c r="AR140" s="463"/>
      <c r="AS140" s="463"/>
      <c r="AT140" s="463"/>
      <c r="AU140" s="463"/>
      <c r="AV140" s="463"/>
      <c r="AW140" s="463"/>
      <c r="AX140" s="463"/>
      <c r="AY140" s="463"/>
      <c r="AZ140" s="463"/>
      <c r="BA140" s="463"/>
      <c r="BB140" s="463"/>
      <c r="BC140" s="463"/>
      <c r="BD140" s="463"/>
      <c r="BE140" s="463"/>
      <c r="BF140" s="463"/>
      <c r="BG140" s="463"/>
      <c r="BH140" s="463"/>
      <c r="BI140" s="463"/>
      <c r="BJ140" s="463"/>
      <c r="BK140" s="463"/>
      <c r="BL140" s="463"/>
      <c r="BM140" s="463"/>
      <c r="BN140" s="463"/>
      <c r="BO140" s="463"/>
      <c r="BP140" s="463"/>
      <c r="BQ140" s="463"/>
      <c r="BR140" s="463"/>
      <c r="BS140" s="463"/>
      <c r="BT140" s="463"/>
      <c r="BU140" s="463"/>
      <c r="BV140" s="463"/>
      <c r="BW140" s="463"/>
      <c r="BX140" s="463"/>
      <c r="BY140" s="463"/>
      <c r="BZ140" s="463"/>
      <c r="CA140" s="463"/>
      <c r="CB140" s="463"/>
      <c r="CC140" s="463"/>
      <c r="CD140" s="463"/>
      <c r="CE140" s="463"/>
      <c r="CF140" s="463"/>
      <c r="CG140" s="463"/>
      <c r="CH140" s="463"/>
      <c r="CI140" s="463"/>
      <c r="CJ140" s="463"/>
      <c r="CK140" s="463"/>
      <c r="CL140" s="463"/>
      <c r="CM140" s="463"/>
      <c r="CN140" s="463"/>
      <c r="CO140" s="463"/>
      <c r="CP140" s="463"/>
      <c r="CQ140" s="463"/>
      <c r="CR140" s="463"/>
      <c r="CS140" s="463"/>
      <c r="CT140" s="463"/>
      <c r="CU140" s="463"/>
      <c r="CV140" s="463"/>
      <c r="CW140" s="463"/>
      <c r="CX140" s="463"/>
      <c r="CY140" s="463"/>
      <c r="CZ140" s="463"/>
      <c r="DA140" s="463"/>
      <c r="DB140" s="463"/>
      <c r="DC140" s="463"/>
      <c r="DD140" s="463"/>
      <c r="DE140" s="463"/>
      <c r="DF140" s="463"/>
      <c r="DG140" s="463"/>
      <c r="DH140" s="463"/>
      <c r="DI140" s="463"/>
      <c r="DJ140" s="463"/>
      <c r="DK140" s="463"/>
      <c r="DL140" s="463"/>
      <c r="DM140" s="463"/>
      <c r="DN140" s="463"/>
      <c r="DO140" s="463"/>
      <c r="DP140" s="463"/>
      <c r="DQ140" s="463"/>
      <c r="DR140" s="463"/>
      <c r="DS140" s="463"/>
      <c r="DT140" s="463"/>
      <c r="DU140" s="463"/>
      <c r="DV140" s="463"/>
      <c r="DW140" s="463"/>
      <c r="DX140" s="463"/>
      <c r="DY140" s="463"/>
      <c r="DZ140" s="463"/>
      <c r="EA140" s="463"/>
      <c r="EB140" s="463"/>
      <c r="EC140" s="463"/>
      <c r="ED140" s="463"/>
      <c r="EE140" s="463"/>
      <c r="EF140" s="463"/>
      <c r="EG140" s="463"/>
      <c r="EH140" s="463"/>
      <c r="EI140" s="463"/>
      <c r="EJ140" s="463"/>
      <c r="EK140" s="463"/>
      <c r="EL140" s="463"/>
      <c r="EM140" s="463"/>
      <c r="EN140" s="463"/>
      <c r="EO140" s="463"/>
      <c r="EP140" s="463"/>
      <c r="EQ140" s="463"/>
      <c r="ER140" s="463"/>
      <c r="ES140" s="463"/>
      <c r="ET140" s="463"/>
      <c r="EU140" s="463"/>
      <c r="EV140" s="463"/>
      <c r="EW140" s="463"/>
      <c r="EX140" s="463"/>
      <c r="EY140" s="463"/>
      <c r="EZ140" s="463"/>
      <c r="FA140" s="463"/>
      <c r="FB140" s="463"/>
      <c r="FC140" s="463"/>
      <c r="FD140" s="463"/>
      <c r="FE140" s="463"/>
      <c r="FF140" s="463"/>
      <c r="FG140" s="463"/>
      <c r="FH140" s="463"/>
      <c r="FI140" s="463"/>
      <c r="FJ140" s="463"/>
      <c r="FK140" s="463"/>
      <c r="FL140" s="463"/>
      <c r="FM140" s="463"/>
      <c r="FN140" s="463"/>
      <c r="FO140" s="463"/>
      <c r="FP140" s="463"/>
      <c r="FQ140" s="463"/>
      <c r="FR140" s="463"/>
      <c r="FS140" s="463"/>
      <c r="FT140" s="463"/>
      <c r="FU140" s="463"/>
      <c r="FV140" s="463"/>
      <c r="FW140" s="463"/>
      <c r="FX140" s="463"/>
      <c r="FY140" s="463"/>
      <c r="FZ140" s="463"/>
      <c r="GA140" s="463"/>
      <c r="GB140" s="463"/>
      <c r="GC140" s="463"/>
      <c r="GD140" s="463"/>
      <c r="GE140" s="463"/>
      <c r="GF140" s="463"/>
      <c r="GG140" s="463"/>
      <c r="GH140" s="463"/>
      <c r="GI140" s="463"/>
      <c r="GJ140" s="463"/>
      <c r="GK140" s="463"/>
      <c r="GL140" s="463"/>
      <c r="GM140" s="463"/>
      <c r="GN140" s="463"/>
      <c r="GO140" s="463"/>
      <c r="GP140" s="463"/>
      <c r="GQ140" s="463"/>
      <c r="GR140" s="463"/>
      <c r="GS140" s="463"/>
      <c r="GT140" s="463"/>
      <c r="GU140" s="463"/>
      <c r="GV140" s="463"/>
      <c r="GW140" s="463"/>
      <c r="GX140" s="463"/>
      <c r="GY140" s="463"/>
      <c r="GZ140" s="463"/>
      <c r="HA140" s="463"/>
      <c r="HB140" s="463"/>
      <c r="HC140" s="463"/>
      <c r="HD140" s="463"/>
      <c r="HE140" s="463"/>
      <c r="HF140" s="463"/>
      <c r="HG140" s="463"/>
      <c r="HH140" s="463"/>
      <c r="HI140" s="463"/>
      <c r="HJ140" s="463"/>
      <c r="HK140" s="463"/>
      <c r="HL140" s="463"/>
      <c r="HM140" s="463"/>
      <c r="HN140" s="463"/>
      <c r="HO140" s="463"/>
      <c r="HP140" s="463"/>
      <c r="HQ140" s="463"/>
      <c r="HR140" s="463"/>
      <c r="HS140" s="463"/>
      <c r="HT140" s="463"/>
      <c r="HU140" s="463"/>
      <c r="HV140" s="463"/>
      <c r="HW140" s="463"/>
      <c r="HX140" s="463"/>
      <c r="HY140" s="463"/>
      <c r="HZ140" s="463"/>
      <c r="IA140" s="463"/>
      <c r="IB140" s="463"/>
      <c r="IC140" s="463"/>
      <c r="ID140" s="463"/>
      <c r="IE140" s="463"/>
      <c r="IF140" s="463"/>
      <c r="IG140" s="463"/>
      <c r="IH140" s="463"/>
      <c r="II140" s="463"/>
      <c r="IJ140" s="463"/>
      <c r="IK140" s="463"/>
    </row>
    <row r="141" spans="1:245" s="536" customFormat="1" ht="9" customHeight="1">
      <c r="A141" s="754"/>
      <c r="B141" s="755"/>
      <c r="C141" s="756"/>
      <c r="D141" s="756"/>
      <c r="E141" s="885"/>
      <c r="F141" s="739"/>
    </row>
    <row r="142" spans="1:245" s="908" customFormat="1" ht="13">
      <c r="A142" s="928" t="s">
        <v>1869</v>
      </c>
      <c r="B142" s="904" t="s">
        <v>1870</v>
      </c>
      <c r="C142" s="924" t="s">
        <v>1726</v>
      </c>
      <c r="D142" s="929">
        <v>24</v>
      </c>
      <c r="E142" s="929"/>
      <c r="F142" s="927"/>
      <c r="G142" s="463"/>
      <c r="H142" s="463"/>
      <c r="I142" s="463"/>
      <c r="J142" s="463"/>
      <c r="K142" s="463"/>
      <c r="L142" s="463"/>
      <c r="M142" s="463"/>
      <c r="N142" s="463"/>
      <c r="O142" s="463"/>
      <c r="P142" s="463"/>
      <c r="Q142" s="463"/>
      <c r="R142" s="463"/>
      <c r="S142" s="463"/>
      <c r="T142" s="463"/>
      <c r="U142" s="463"/>
      <c r="V142" s="463"/>
      <c r="W142" s="463"/>
      <c r="X142" s="463"/>
      <c r="Y142" s="463"/>
      <c r="Z142" s="463"/>
      <c r="AA142" s="463"/>
      <c r="AB142" s="463"/>
      <c r="AC142" s="463"/>
      <c r="AD142" s="463"/>
      <c r="AE142" s="463"/>
      <c r="AF142" s="463"/>
      <c r="AG142" s="463"/>
      <c r="AH142" s="463"/>
      <c r="AI142" s="463"/>
      <c r="AJ142" s="463"/>
      <c r="AK142" s="463"/>
      <c r="AL142" s="463"/>
      <c r="AM142" s="463"/>
      <c r="AN142" s="463"/>
      <c r="AO142" s="463"/>
      <c r="AP142" s="463"/>
      <c r="AQ142" s="463"/>
      <c r="AR142" s="463"/>
      <c r="AS142" s="463"/>
      <c r="AT142" s="463"/>
      <c r="AU142" s="463"/>
      <c r="AV142" s="463"/>
      <c r="AW142" s="463"/>
      <c r="AX142" s="463"/>
      <c r="AY142" s="463"/>
      <c r="AZ142" s="463"/>
      <c r="BA142" s="463"/>
      <c r="BB142" s="463"/>
      <c r="BC142" s="463"/>
      <c r="BD142" s="463"/>
      <c r="BE142" s="463"/>
      <c r="BF142" s="463"/>
      <c r="BG142" s="463"/>
      <c r="BH142" s="463"/>
      <c r="BI142" s="463"/>
      <c r="BJ142" s="463"/>
      <c r="BK142" s="463"/>
      <c r="BL142" s="463"/>
      <c r="BM142" s="463"/>
      <c r="BN142" s="463"/>
      <c r="BO142" s="463"/>
      <c r="BP142" s="463"/>
      <c r="BQ142" s="463"/>
      <c r="BR142" s="463"/>
      <c r="BS142" s="463"/>
      <c r="BT142" s="463"/>
      <c r="BU142" s="463"/>
      <c r="BV142" s="463"/>
      <c r="BW142" s="463"/>
      <c r="BX142" s="463"/>
      <c r="BY142" s="463"/>
      <c r="BZ142" s="463"/>
      <c r="CA142" s="463"/>
      <c r="CB142" s="463"/>
      <c r="CC142" s="463"/>
      <c r="CD142" s="463"/>
      <c r="CE142" s="463"/>
      <c r="CF142" s="463"/>
      <c r="CG142" s="463"/>
      <c r="CH142" s="463"/>
      <c r="CI142" s="463"/>
      <c r="CJ142" s="463"/>
      <c r="CK142" s="463"/>
      <c r="CL142" s="463"/>
      <c r="CM142" s="463"/>
      <c r="CN142" s="463"/>
      <c r="CO142" s="463"/>
      <c r="CP142" s="463"/>
      <c r="CQ142" s="463"/>
      <c r="CR142" s="463"/>
      <c r="CS142" s="463"/>
      <c r="CT142" s="463"/>
      <c r="CU142" s="463"/>
      <c r="CV142" s="463"/>
      <c r="CW142" s="463"/>
      <c r="CX142" s="463"/>
      <c r="CY142" s="463"/>
      <c r="CZ142" s="463"/>
      <c r="DA142" s="463"/>
      <c r="DB142" s="463"/>
      <c r="DC142" s="463"/>
      <c r="DD142" s="463"/>
      <c r="DE142" s="463"/>
      <c r="DF142" s="463"/>
      <c r="DG142" s="463"/>
      <c r="DH142" s="463"/>
      <c r="DI142" s="463"/>
      <c r="DJ142" s="463"/>
      <c r="DK142" s="463"/>
      <c r="DL142" s="463"/>
      <c r="DM142" s="463"/>
      <c r="DN142" s="463"/>
      <c r="DO142" s="463"/>
      <c r="DP142" s="463"/>
      <c r="DQ142" s="463"/>
      <c r="DR142" s="463"/>
      <c r="DS142" s="463"/>
      <c r="DT142" s="463"/>
      <c r="DU142" s="463"/>
      <c r="DV142" s="463"/>
      <c r="DW142" s="463"/>
      <c r="DX142" s="463"/>
      <c r="DY142" s="463"/>
      <c r="DZ142" s="463"/>
      <c r="EA142" s="463"/>
      <c r="EB142" s="463"/>
      <c r="EC142" s="463"/>
      <c r="ED142" s="463"/>
      <c r="EE142" s="463"/>
      <c r="EF142" s="463"/>
      <c r="EG142" s="463"/>
      <c r="EH142" s="463"/>
      <c r="EI142" s="463"/>
      <c r="EJ142" s="463"/>
      <c r="EK142" s="463"/>
      <c r="EL142" s="463"/>
      <c r="EM142" s="463"/>
      <c r="EN142" s="463"/>
      <c r="EO142" s="463"/>
      <c r="EP142" s="463"/>
      <c r="EQ142" s="463"/>
      <c r="ER142" s="463"/>
      <c r="ES142" s="463"/>
      <c r="ET142" s="463"/>
      <c r="EU142" s="463"/>
      <c r="EV142" s="463"/>
      <c r="EW142" s="463"/>
      <c r="EX142" s="463"/>
      <c r="EY142" s="463"/>
      <c r="EZ142" s="463"/>
      <c r="FA142" s="463"/>
      <c r="FB142" s="463"/>
      <c r="FC142" s="463"/>
      <c r="FD142" s="463"/>
      <c r="FE142" s="463"/>
      <c r="FF142" s="463"/>
      <c r="FG142" s="463"/>
      <c r="FH142" s="463"/>
      <c r="FI142" s="463"/>
      <c r="FJ142" s="463"/>
      <c r="FK142" s="463"/>
      <c r="FL142" s="463"/>
      <c r="FM142" s="463"/>
      <c r="FN142" s="463"/>
      <c r="FO142" s="463"/>
      <c r="FP142" s="463"/>
      <c r="FQ142" s="463"/>
      <c r="FR142" s="463"/>
      <c r="FS142" s="463"/>
      <c r="FT142" s="463"/>
      <c r="FU142" s="463"/>
      <c r="FV142" s="463"/>
      <c r="FW142" s="463"/>
      <c r="FX142" s="463"/>
      <c r="FY142" s="463"/>
      <c r="FZ142" s="463"/>
      <c r="GA142" s="463"/>
      <c r="GB142" s="463"/>
      <c r="GC142" s="463"/>
      <c r="GD142" s="463"/>
      <c r="GE142" s="463"/>
      <c r="GF142" s="463"/>
      <c r="GG142" s="463"/>
      <c r="GH142" s="463"/>
      <c r="GI142" s="463"/>
      <c r="GJ142" s="463"/>
      <c r="GK142" s="463"/>
      <c r="GL142" s="463"/>
      <c r="GM142" s="463"/>
      <c r="GN142" s="463"/>
      <c r="GO142" s="463"/>
      <c r="GP142" s="463"/>
      <c r="GQ142" s="463"/>
      <c r="GR142" s="463"/>
      <c r="GS142" s="463"/>
      <c r="GT142" s="463"/>
      <c r="GU142" s="463"/>
      <c r="GV142" s="463"/>
      <c r="GW142" s="463"/>
      <c r="GX142" s="463"/>
      <c r="GY142" s="463"/>
      <c r="GZ142" s="463"/>
      <c r="HA142" s="463"/>
      <c r="HB142" s="463"/>
      <c r="HC142" s="463"/>
      <c r="HD142" s="463"/>
      <c r="HE142" s="463"/>
      <c r="HF142" s="463"/>
      <c r="HG142" s="463"/>
      <c r="HH142" s="463"/>
      <c r="HI142" s="463"/>
      <c r="HJ142" s="463"/>
      <c r="HK142" s="463"/>
      <c r="HL142" s="463"/>
      <c r="HM142" s="463"/>
      <c r="HN142" s="463"/>
      <c r="HO142" s="463"/>
      <c r="HP142" s="463"/>
      <c r="HQ142" s="463"/>
      <c r="HR142" s="463"/>
      <c r="HS142" s="463"/>
      <c r="HT142" s="463"/>
      <c r="HU142" s="463"/>
      <c r="HV142" s="463"/>
      <c r="HW142" s="463"/>
      <c r="HX142" s="463"/>
      <c r="HY142" s="463"/>
      <c r="HZ142" s="463"/>
      <c r="IA142" s="463"/>
      <c r="IB142" s="463"/>
      <c r="IC142" s="463"/>
      <c r="ID142" s="463"/>
      <c r="IE142" s="463"/>
      <c r="IF142" s="463"/>
      <c r="IG142" s="463"/>
      <c r="IH142" s="463"/>
      <c r="II142" s="463"/>
      <c r="IJ142" s="463"/>
      <c r="IK142" s="463"/>
    </row>
    <row r="143" spans="1:245" s="536" customFormat="1" ht="9" customHeight="1">
      <c r="A143" s="754"/>
      <c r="B143" s="755"/>
      <c r="C143" s="756"/>
      <c r="D143" s="756"/>
      <c r="E143" s="885"/>
      <c r="F143" s="739"/>
    </row>
    <row r="144" spans="1:245" s="908" customFormat="1" ht="13">
      <c r="A144" s="928" t="s">
        <v>1871</v>
      </c>
      <c r="B144" s="904" t="s">
        <v>1872</v>
      </c>
      <c r="C144" s="924" t="s">
        <v>1726</v>
      </c>
      <c r="D144" s="929">
        <v>24</v>
      </c>
      <c r="E144" s="929"/>
      <c r="F144" s="927"/>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3"/>
      <c r="AE144" s="463"/>
      <c r="AF144" s="463"/>
      <c r="AG144" s="463"/>
      <c r="AH144" s="463"/>
      <c r="AI144" s="463"/>
      <c r="AJ144" s="463"/>
      <c r="AK144" s="463"/>
      <c r="AL144" s="463"/>
      <c r="AM144" s="463"/>
      <c r="AN144" s="463"/>
      <c r="AO144" s="463"/>
      <c r="AP144" s="463"/>
      <c r="AQ144" s="463"/>
      <c r="AR144" s="463"/>
      <c r="AS144" s="463"/>
      <c r="AT144" s="463"/>
      <c r="AU144" s="463"/>
      <c r="AV144" s="463"/>
      <c r="AW144" s="463"/>
      <c r="AX144" s="463"/>
      <c r="AY144" s="463"/>
      <c r="AZ144" s="463"/>
      <c r="BA144" s="463"/>
      <c r="BB144" s="463"/>
      <c r="BC144" s="463"/>
      <c r="BD144" s="463"/>
      <c r="BE144" s="463"/>
      <c r="BF144" s="463"/>
      <c r="BG144" s="463"/>
      <c r="BH144" s="463"/>
      <c r="BI144" s="463"/>
      <c r="BJ144" s="463"/>
      <c r="BK144" s="463"/>
      <c r="BL144" s="463"/>
      <c r="BM144" s="463"/>
      <c r="BN144" s="463"/>
      <c r="BO144" s="463"/>
      <c r="BP144" s="463"/>
      <c r="BQ144" s="463"/>
      <c r="BR144" s="463"/>
      <c r="BS144" s="463"/>
      <c r="BT144" s="463"/>
      <c r="BU144" s="463"/>
      <c r="BV144" s="463"/>
      <c r="BW144" s="463"/>
      <c r="BX144" s="463"/>
      <c r="BY144" s="463"/>
      <c r="BZ144" s="463"/>
      <c r="CA144" s="463"/>
      <c r="CB144" s="463"/>
      <c r="CC144" s="463"/>
      <c r="CD144" s="463"/>
      <c r="CE144" s="463"/>
      <c r="CF144" s="463"/>
      <c r="CG144" s="463"/>
      <c r="CH144" s="463"/>
      <c r="CI144" s="463"/>
      <c r="CJ144" s="463"/>
      <c r="CK144" s="463"/>
      <c r="CL144" s="463"/>
      <c r="CM144" s="463"/>
      <c r="CN144" s="463"/>
      <c r="CO144" s="463"/>
      <c r="CP144" s="463"/>
      <c r="CQ144" s="463"/>
      <c r="CR144" s="463"/>
      <c r="CS144" s="463"/>
      <c r="CT144" s="463"/>
      <c r="CU144" s="463"/>
      <c r="CV144" s="463"/>
      <c r="CW144" s="463"/>
      <c r="CX144" s="463"/>
      <c r="CY144" s="463"/>
      <c r="CZ144" s="463"/>
      <c r="DA144" s="463"/>
      <c r="DB144" s="463"/>
      <c r="DC144" s="463"/>
      <c r="DD144" s="463"/>
      <c r="DE144" s="463"/>
      <c r="DF144" s="463"/>
      <c r="DG144" s="463"/>
      <c r="DH144" s="463"/>
      <c r="DI144" s="463"/>
      <c r="DJ144" s="463"/>
      <c r="DK144" s="463"/>
      <c r="DL144" s="463"/>
      <c r="DM144" s="463"/>
      <c r="DN144" s="463"/>
      <c r="DO144" s="463"/>
      <c r="DP144" s="463"/>
      <c r="DQ144" s="463"/>
      <c r="DR144" s="463"/>
      <c r="DS144" s="463"/>
      <c r="DT144" s="463"/>
      <c r="DU144" s="463"/>
      <c r="DV144" s="463"/>
      <c r="DW144" s="463"/>
      <c r="DX144" s="463"/>
      <c r="DY144" s="463"/>
      <c r="DZ144" s="463"/>
      <c r="EA144" s="463"/>
      <c r="EB144" s="463"/>
      <c r="EC144" s="463"/>
      <c r="ED144" s="463"/>
      <c r="EE144" s="463"/>
      <c r="EF144" s="463"/>
      <c r="EG144" s="463"/>
      <c r="EH144" s="463"/>
      <c r="EI144" s="463"/>
      <c r="EJ144" s="463"/>
      <c r="EK144" s="463"/>
      <c r="EL144" s="463"/>
      <c r="EM144" s="463"/>
      <c r="EN144" s="463"/>
      <c r="EO144" s="463"/>
      <c r="EP144" s="463"/>
      <c r="EQ144" s="463"/>
      <c r="ER144" s="463"/>
      <c r="ES144" s="463"/>
      <c r="ET144" s="463"/>
      <c r="EU144" s="463"/>
      <c r="EV144" s="463"/>
      <c r="EW144" s="463"/>
      <c r="EX144" s="463"/>
      <c r="EY144" s="463"/>
      <c r="EZ144" s="463"/>
      <c r="FA144" s="463"/>
      <c r="FB144" s="463"/>
      <c r="FC144" s="463"/>
      <c r="FD144" s="463"/>
      <c r="FE144" s="463"/>
      <c r="FF144" s="463"/>
      <c r="FG144" s="463"/>
      <c r="FH144" s="463"/>
      <c r="FI144" s="463"/>
      <c r="FJ144" s="463"/>
      <c r="FK144" s="463"/>
      <c r="FL144" s="463"/>
      <c r="FM144" s="463"/>
      <c r="FN144" s="463"/>
      <c r="FO144" s="463"/>
      <c r="FP144" s="463"/>
      <c r="FQ144" s="463"/>
      <c r="FR144" s="463"/>
      <c r="FS144" s="463"/>
      <c r="FT144" s="463"/>
      <c r="FU144" s="463"/>
      <c r="FV144" s="463"/>
      <c r="FW144" s="463"/>
      <c r="FX144" s="463"/>
      <c r="FY144" s="463"/>
      <c r="FZ144" s="463"/>
      <c r="GA144" s="463"/>
      <c r="GB144" s="463"/>
      <c r="GC144" s="463"/>
      <c r="GD144" s="463"/>
      <c r="GE144" s="463"/>
      <c r="GF144" s="463"/>
      <c r="GG144" s="463"/>
      <c r="GH144" s="463"/>
      <c r="GI144" s="463"/>
      <c r="GJ144" s="463"/>
      <c r="GK144" s="463"/>
      <c r="GL144" s="463"/>
      <c r="GM144" s="463"/>
      <c r="GN144" s="463"/>
      <c r="GO144" s="463"/>
      <c r="GP144" s="463"/>
      <c r="GQ144" s="463"/>
      <c r="GR144" s="463"/>
      <c r="GS144" s="463"/>
      <c r="GT144" s="463"/>
      <c r="GU144" s="463"/>
      <c r="GV144" s="463"/>
      <c r="GW144" s="463"/>
      <c r="GX144" s="463"/>
      <c r="GY144" s="463"/>
      <c r="GZ144" s="463"/>
      <c r="HA144" s="463"/>
      <c r="HB144" s="463"/>
      <c r="HC144" s="463"/>
      <c r="HD144" s="463"/>
      <c r="HE144" s="463"/>
      <c r="HF144" s="463"/>
      <c r="HG144" s="463"/>
      <c r="HH144" s="463"/>
      <c r="HI144" s="463"/>
      <c r="HJ144" s="463"/>
      <c r="HK144" s="463"/>
      <c r="HL144" s="463"/>
      <c r="HM144" s="463"/>
      <c r="HN144" s="463"/>
      <c r="HO144" s="463"/>
      <c r="HP144" s="463"/>
      <c r="HQ144" s="463"/>
      <c r="HR144" s="463"/>
      <c r="HS144" s="463"/>
      <c r="HT144" s="463"/>
      <c r="HU144" s="463"/>
      <c r="HV144" s="463"/>
      <c r="HW144" s="463"/>
      <c r="HX144" s="463"/>
      <c r="HY144" s="463"/>
      <c r="HZ144" s="463"/>
      <c r="IA144" s="463"/>
      <c r="IB144" s="463"/>
      <c r="IC144" s="463"/>
      <c r="ID144" s="463"/>
      <c r="IE144" s="463"/>
      <c r="IF144" s="463"/>
      <c r="IG144" s="463"/>
      <c r="IH144" s="463"/>
      <c r="II144" s="463"/>
      <c r="IJ144" s="463"/>
      <c r="IK144" s="463"/>
    </row>
    <row r="145" spans="1:245" s="536" customFormat="1" ht="9" customHeight="1">
      <c r="A145" s="754"/>
      <c r="B145" s="755"/>
      <c r="C145" s="756"/>
      <c r="D145" s="756"/>
      <c r="E145" s="885"/>
      <c r="F145" s="739"/>
    </row>
    <row r="146" spans="1:245" s="908" customFormat="1" ht="13">
      <c r="A146" s="928" t="s">
        <v>1873</v>
      </c>
      <c r="B146" s="904" t="s">
        <v>1874</v>
      </c>
      <c r="C146" s="924" t="s">
        <v>1726</v>
      </c>
      <c r="D146" s="929">
        <v>24</v>
      </c>
      <c r="E146" s="929"/>
      <c r="F146" s="927"/>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3"/>
      <c r="AE146" s="463"/>
      <c r="AF146" s="463"/>
      <c r="AG146" s="463"/>
      <c r="AH146" s="463"/>
      <c r="AI146" s="463"/>
      <c r="AJ146" s="463"/>
      <c r="AK146" s="463"/>
      <c r="AL146" s="463"/>
      <c r="AM146" s="463"/>
      <c r="AN146" s="463"/>
      <c r="AO146" s="463"/>
      <c r="AP146" s="463"/>
      <c r="AQ146" s="463"/>
      <c r="AR146" s="463"/>
      <c r="AS146" s="463"/>
      <c r="AT146" s="463"/>
      <c r="AU146" s="463"/>
      <c r="AV146" s="463"/>
      <c r="AW146" s="463"/>
      <c r="AX146" s="463"/>
      <c r="AY146" s="463"/>
      <c r="AZ146" s="463"/>
      <c r="BA146" s="463"/>
      <c r="BB146" s="463"/>
      <c r="BC146" s="463"/>
      <c r="BD146" s="463"/>
      <c r="BE146" s="463"/>
      <c r="BF146" s="463"/>
      <c r="BG146" s="463"/>
      <c r="BH146" s="463"/>
      <c r="BI146" s="463"/>
      <c r="BJ146" s="463"/>
      <c r="BK146" s="463"/>
      <c r="BL146" s="463"/>
      <c r="BM146" s="463"/>
      <c r="BN146" s="463"/>
      <c r="BO146" s="463"/>
      <c r="BP146" s="463"/>
      <c r="BQ146" s="463"/>
      <c r="BR146" s="463"/>
      <c r="BS146" s="463"/>
      <c r="BT146" s="463"/>
      <c r="BU146" s="463"/>
      <c r="BV146" s="463"/>
      <c r="BW146" s="463"/>
      <c r="BX146" s="463"/>
      <c r="BY146" s="463"/>
      <c r="BZ146" s="463"/>
      <c r="CA146" s="463"/>
      <c r="CB146" s="463"/>
      <c r="CC146" s="463"/>
      <c r="CD146" s="463"/>
      <c r="CE146" s="463"/>
      <c r="CF146" s="463"/>
      <c r="CG146" s="463"/>
      <c r="CH146" s="463"/>
      <c r="CI146" s="463"/>
      <c r="CJ146" s="463"/>
      <c r="CK146" s="463"/>
      <c r="CL146" s="463"/>
      <c r="CM146" s="463"/>
      <c r="CN146" s="463"/>
      <c r="CO146" s="463"/>
      <c r="CP146" s="463"/>
      <c r="CQ146" s="463"/>
      <c r="CR146" s="463"/>
      <c r="CS146" s="463"/>
      <c r="CT146" s="463"/>
      <c r="CU146" s="463"/>
      <c r="CV146" s="463"/>
      <c r="CW146" s="463"/>
      <c r="CX146" s="463"/>
      <c r="CY146" s="463"/>
      <c r="CZ146" s="463"/>
      <c r="DA146" s="463"/>
      <c r="DB146" s="463"/>
      <c r="DC146" s="463"/>
      <c r="DD146" s="463"/>
      <c r="DE146" s="463"/>
      <c r="DF146" s="463"/>
      <c r="DG146" s="463"/>
      <c r="DH146" s="463"/>
      <c r="DI146" s="463"/>
      <c r="DJ146" s="463"/>
      <c r="DK146" s="463"/>
      <c r="DL146" s="463"/>
      <c r="DM146" s="463"/>
      <c r="DN146" s="463"/>
      <c r="DO146" s="463"/>
      <c r="DP146" s="463"/>
      <c r="DQ146" s="463"/>
      <c r="DR146" s="463"/>
      <c r="DS146" s="463"/>
      <c r="DT146" s="463"/>
      <c r="DU146" s="463"/>
      <c r="DV146" s="463"/>
      <c r="DW146" s="463"/>
      <c r="DX146" s="463"/>
      <c r="DY146" s="463"/>
      <c r="DZ146" s="463"/>
      <c r="EA146" s="463"/>
      <c r="EB146" s="463"/>
      <c r="EC146" s="463"/>
      <c r="ED146" s="463"/>
      <c r="EE146" s="463"/>
      <c r="EF146" s="463"/>
      <c r="EG146" s="463"/>
      <c r="EH146" s="463"/>
      <c r="EI146" s="463"/>
      <c r="EJ146" s="463"/>
      <c r="EK146" s="463"/>
      <c r="EL146" s="463"/>
      <c r="EM146" s="463"/>
      <c r="EN146" s="463"/>
      <c r="EO146" s="463"/>
      <c r="EP146" s="463"/>
      <c r="EQ146" s="463"/>
      <c r="ER146" s="463"/>
      <c r="ES146" s="463"/>
      <c r="ET146" s="463"/>
      <c r="EU146" s="463"/>
      <c r="EV146" s="463"/>
      <c r="EW146" s="463"/>
      <c r="EX146" s="463"/>
      <c r="EY146" s="463"/>
      <c r="EZ146" s="463"/>
      <c r="FA146" s="463"/>
      <c r="FB146" s="463"/>
      <c r="FC146" s="463"/>
      <c r="FD146" s="463"/>
      <c r="FE146" s="463"/>
      <c r="FF146" s="463"/>
      <c r="FG146" s="463"/>
      <c r="FH146" s="463"/>
      <c r="FI146" s="463"/>
      <c r="FJ146" s="463"/>
      <c r="FK146" s="463"/>
      <c r="FL146" s="463"/>
      <c r="FM146" s="463"/>
      <c r="FN146" s="463"/>
      <c r="FO146" s="463"/>
      <c r="FP146" s="463"/>
      <c r="FQ146" s="463"/>
      <c r="FR146" s="463"/>
      <c r="FS146" s="463"/>
      <c r="FT146" s="463"/>
      <c r="FU146" s="463"/>
      <c r="FV146" s="463"/>
      <c r="FW146" s="463"/>
      <c r="FX146" s="463"/>
      <c r="FY146" s="463"/>
      <c r="FZ146" s="463"/>
      <c r="GA146" s="463"/>
      <c r="GB146" s="463"/>
      <c r="GC146" s="463"/>
      <c r="GD146" s="463"/>
      <c r="GE146" s="463"/>
      <c r="GF146" s="463"/>
      <c r="GG146" s="463"/>
      <c r="GH146" s="463"/>
      <c r="GI146" s="463"/>
      <c r="GJ146" s="463"/>
      <c r="GK146" s="463"/>
      <c r="GL146" s="463"/>
      <c r="GM146" s="463"/>
      <c r="GN146" s="463"/>
      <c r="GO146" s="463"/>
      <c r="GP146" s="463"/>
      <c r="GQ146" s="463"/>
      <c r="GR146" s="463"/>
      <c r="GS146" s="463"/>
      <c r="GT146" s="463"/>
      <c r="GU146" s="463"/>
      <c r="GV146" s="463"/>
      <c r="GW146" s="463"/>
      <c r="GX146" s="463"/>
      <c r="GY146" s="463"/>
      <c r="GZ146" s="463"/>
      <c r="HA146" s="463"/>
      <c r="HB146" s="463"/>
      <c r="HC146" s="463"/>
      <c r="HD146" s="463"/>
      <c r="HE146" s="463"/>
      <c r="HF146" s="463"/>
      <c r="HG146" s="463"/>
      <c r="HH146" s="463"/>
      <c r="HI146" s="463"/>
      <c r="HJ146" s="463"/>
      <c r="HK146" s="463"/>
      <c r="HL146" s="463"/>
      <c r="HM146" s="463"/>
      <c r="HN146" s="463"/>
      <c r="HO146" s="463"/>
      <c r="HP146" s="463"/>
      <c r="HQ146" s="463"/>
      <c r="HR146" s="463"/>
      <c r="HS146" s="463"/>
      <c r="HT146" s="463"/>
      <c r="HU146" s="463"/>
      <c r="HV146" s="463"/>
      <c r="HW146" s="463"/>
      <c r="HX146" s="463"/>
      <c r="HY146" s="463"/>
      <c r="HZ146" s="463"/>
      <c r="IA146" s="463"/>
      <c r="IB146" s="463"/>
      <c r="IC146" s="463"/>
      <c r="ID146" s="463"/>
      <c r="IE146" s="463"/>
      <c r="IF146" s="463"/>
      <c r="IG146" s="463"/>
      <c r="IH146" s="463"/>
      <c r="II146" s="463"/>
      <c r="IJ146" s="463"/>
      <c r="IK146" s="463"/>
    </row>
    <row r="147" spans="1:245" s="536" customFormat="1" ht="9" customHeight="1">
      <c r="A147" s="754"/>
      <c r="B147" s="755"/>
      <c r="C147" s="756"/>
      <c r="D147" s="756"/>
      <c r="E147" s="885"/>
      <c r="F147" s="739"/>
    </row>
    <row r="148" spans="1:245" s="908" customFormat="1" ht="37.5">
      <c r="A148" s="928" t="s">
        <v>1875</v>
      </c>
      <c r="B148" s="904" t="s">
        <v>1876</v>
      </c>
      <c r="C148" s="924" t="s">
        <v>20</v>
      </c>
      <c r="D148" s="924" t="s">
        <v>28</v>
      </c>
      <c r="E148" s="929"/>
      <c r="F148" s="927"/>
      <c r="G148" s="463"/>
      <c r="H148" s="463"/>
      <c r="I148" s="463"/>
      <c r="J148" s="463"/>
      <c r="K148" s="463"/>
      <c r="L148" s="463"/>
      <c r="M148" s="463"/>
      <c r="N148" s="463"/>
      <c r="O148" s="463"/>
      <c r="P148" s="463"/>
      <c r="Q148" s="463"/>
      <c r="R148" s="463"/>
      <c r="S148" s="463"/>
      <c r="T148" s="463"/>
      <c r="U148" s="463"/>
      <c r="V148" s="463"/>
      <c r="W148" s="463"/>
      <c r="X148" s="463"/>
      <c r="Y148" s="463"/>
      <c r="Z148" s="463"/>
      <c r="AA148" s="463"/>
      <c r="AB148" s="463"/>
      <c r="AC148" s="463"/>
      <c r="AD148" s="463"/>
      <c r="AE148" s="463"/>
      <c r="AF148" s="463"/>
      <c r="AG148" s="463"/>
      <c r="AH148" s="463"/>
      <c r="AI148" s="463"/>
      <c r="AJ148" s="463"/>
      <c r="AK148" s="463"/>
      <c r="AL148" s="463"/>
      <c r="AM148" s="463"/>
      <c r="AN148" s="463"/>
      <c r="AO148" s="463"/>
      <c r="AP148" s="463"/>
      <c r="AQ148" s="463"/>
      <c r="AR148" s="463"/>
      <c r="AS148" s="463"/>
      <c r="AT148" s="463"/>
      <c r="AU148" s="463"/>
      <c r="AV148" s="463"/>
      <c r="AW148" s="463"/>
      <c r="AX148" s="463"/>
      <c r="AY148" s="463"/>
      <c r="AZ148" s="463"/>
      <c r="BA148" s="463"/>
      <c r="BB148" s="463"/>
      <c r="BC148" s="463"/>
      <c r="BD148" s="463"/>
      <c r="BE148" s="463"/>
      <c r="BF148" s="463"/>
      <c r="BG148" s="463"/>
      <c r="BH148" s="463"/>
      <c r="BI148" s="463"/>
      <c r="BJ148" s="463"/>
      <c r="BK148" s="463"/>
      <c r="BL148" s="463"/>
      <c r="BM148" s="463"/>
      <c r="BN148" s="463"/>
      <c r="BO148" s="463"/>
      <c r="BP148" s="463"/>
      <c r="BQ148" s="463"/>
      <c r="BR148" s="463"/>
      <c r="BS148" s="463"/>
      <c r="BT148" s="463"/>
      <c r="BU148" s="463"/>
      <c r="BV148" s="463"/>
      <c r="BW148" s="463"/>
      <c r="BX148" s="463"/>
      <c r="BY148" s="463"/>
      <c r="BZ148" s="463"/>
      <c r="CA148" s="463"/>
      <c r="CB148" s="463"/>
      <c r="CC148" s="463"/>
      <c r="CD148" s="463"/>
      <c r="CE148" s="463"/>
      <c r="CF148" s="463"/>
      <c r="CG148" s="463"/>
      <c r="CH148" s="463"/>
      <c r="CI148" s="463"/>
      <c r="CJ148" s="463"/>
      <c r="CK148" s="463"/>
      <c r="CL148" s="463"/>
      <c r="CM148" s="463"/>
      <c r="CN148" s="463"/>
      <c r="CO148" s="463"/>
      <c r="CP148" s="463"/>
      <c r="CQ148" s="463"/>
      <c r="CR148" s="463"/>
      <c r="CS148" s="463"/>
      <c r="CT148" s="463"/>
      <c r="CU148" s="463"/>
      <c r="CV148" s="463"/>
      <c r="CW148" s="463"/>
      <c r="CX148" s="463"/>
      <c r="CY148" s="463"/>
      <c r="CZ148" s="463"/>
      <c r="DA148" s="463"/>
      <c r="DB148" s="463"/>
      <c r="DC148" s="463"/>
      <c r="DD148" s="463"/>
      <c r="DE148" s="463"/>
      <c r="DF148" s="463"/>
      <c r="DG148" s="463"/>
      <c r="DH148" s="463"/>
      <c r="DI148" s="463"/>
      <c r="DJ148" s="463"/>
      <c r="DK148" s="463"/>
      <c r="DL148" s="463"/>
      <c r="DM148" s="463"/>
      <c r="DN148" s="463"/>
      <c r="DO148" s="463"/>
      <c r="DP148" s="463"/>
      <c r="DQ148" s="463"/>
      <c r="DR148" s="463"/>
      <c r="DS148" s="463"/>
      <c r="DT148" s="463"/>
      <c r="DU148" s="463"/>
      <c r="DV148" s="463"/>
      <c r="DW148" s="463"/>
      <c r="DX148" s="463"/>
      <c r="DY148" s="463"/>
      <c r="DZ148" s="463"/>
      <c r="EA148" s="463"/>
      <c r="EB148" s="463"/>
      <c r="EC148" s="463"/>
      <c r="ED148" s="463"/>
      <c r="EE148" s="463"/>
      <c r="EF148" s="463"/>
      <c r="EG148" s="463"/>
      <c r="EH148" s="463"/>
      <c r="EI148" s="463"/>
      <c r="EJ148" s="463"/>
      <c r="EK148" s="463"/>
      <c r="EL148" s="463"/>
      <c r="EM148" s="463"/>
      <c r="EN148" s="463"/>
      <c r="EO148" s="463"/>
      <c r="EP148" s="463"/>
      <c r="EQ148" s="463"/>
      <c r="ER148" s="463"/>
      <c r="ES148" s="463"/>
      <c r="ET148" s="463"/>
      <c r="EU148" s="463"/>
      <c r="EV148" s="463"/>
      <c r="EW148" s="463"/>
      <c r="EX148" s="463"/>
      <c r="EY148" s="463"/>
      <c r="EZ148" s="463"/>
      <c r="FA148" s="463"/>
      <c r="FB148" s="463"/>
      <c r="FC148" s="463"/>
      <c r="FD148" s="463"/>
      <c r="FE148" s="463"/>
      <c r="FF148" s="463"/>
      <c r="FG148" s="463"/>
      <c r="FH148" s="463"/>
      <c r="FI148" s="463"/>
      <c r="FJ148" s="463"/>
      <c r="FK148" s="463"/>
      <c r="FL148" s="463"/>
      <c r="FM148" s="463"/>
      <c r="FN148" s="463"/>
      <c r="FO148" s="463"/>
      <c r="FP148" s="463"/>
      <c r="FQ148" s="463"/>
      <c r="FR148" s="463"/>
      <c r="FS148" s="463"/>
      <c r="FT148" s="463"/>
      <c r="FU148" s="463"/>
      <c r="FV148" s="463"/>
      <c r="FW148" s="463"/>
      <c r="FX148" s="463"/>
      <c r="FY148" s="463"/>
      <c r="FZ148" s="463"/>
      <c r="GA148" s="463"/>
      <c r="GB148" s="463"/>
      <c r="GC148" s="463"/>
      <c r="GD148" s="463"/>
      <c r="GE148" s="463"/>
      <c r="GF148" s="463"/>
      <c r="GG148" s="463"/>
      <c r="GH148" s="463"/>
      <c r="GI148" s="463"/>
      <c r="GJ148" s="463"/>
      <c r="GK148" s="463"/>
      <c r="GL148" s="463"/>
      <c r="GM148" s="463"/>
      <c r="GN148" s="463"/>
      <c r="GO148" s="463"/>
      <c r="GP148" s="463"/>
      <c r="GQ148" s="463"/>
      <c r="GR148" s="463"/>
      <c r="GS148" s="463"/>
      <c r="GT148" s="463"/>
      <c r="GU148" s="463"/>
      <c r="GV148" s="463"/>
      <c r="GW148" s="463"/>
      <c r="GX148" s="463"/>
      <c r="GY148" s="463"/>
      <c r="GZ148" s="463"/>
      <c r="HA148" s="463"/>
      <c r="HB148" s="463"/>
      <c r="HC148" s="463"/>
      <c r="HD148" s="463"/>
      <c r="HE148" s="463"/>
      <c r="HF148" s="463"/>
      <c r="HG148" s="463"/>
      <c r="HH148" s="463"/>
      <c r="HI148" s="463"/>
      <c r="HJ148" s="463"/>
      <c r="HK148" s="463"/>
      <c r="HL148" s="463"/>
      <c r="HM148" s="463"/>
      <c r="HN148" s="463"/>
      <c r="HO148" s="463"/>
      <c r="HP148" s="463"/>
      <c r="HQ148" s="463"/>
      <c r="HR148" s="463"/>
      <c r="HS148" s="463"/>
      <c r="HT148" s="463"/>
      <c r="HU148" s="463"/>
      <c r="HV148" s="463"/>
      <c r="HW148" s="463"/>
      <c r="HX148" s="463"/>
      <c r="HY148" s="463"/>
      <c r="HZ148" s="463"/>
      <c r="IA148" s="463"/>
      <c r="IB148" s="463"/>
      <c r="IC148" s="463"/>
      <c r="ID148" s="463"/>
      <c r="IE148" s="463"/>
      <c r="IF148" s="463"/>
      <c r="IG148" s="463"/>
      <c r="IH148" s="463"/>
      <c r="II148" s="463"/>
      <c r="IJ148" s="463"/>
      <c r="IK148" s="463"/>
    </row>
    <row r="149" spans="1:245" s="536" customFormat="1" ht="9" customHeight="1">
      <c r="A149" s="754"/>
      <c r="B149" s="755"/>
      <c r="C149" s="756"/>
      <c r="D149" s="756"/>
      <c r="E149" s="885"/>
      <c r="F149" s="739"/>
    </row>
    <row r="150" spans="1:245" s="908" customFormat="1" ht="26.5" customHeight="1">
      <c r="A150" s="928" t="s">
        <v>1877</v>
      </c>
      <c r="B150" s="904" t="s">
        <v>1878</v>
      </c>
      <c r="C150" s="924" t="s">
        <v>20</v>
      </c>
      <c r="D150" s="924" t="s">
        <v>28</v>
      </c>
      <c r="E150" s="929"/>
      <c r="F150" s="927"/>
      <c r="G150" s="463"/>
      <c r="H150" s="463"/>
      <c r="I150" s="463"/>
      <c r="J150" s="463"/>
      <c r="K150" s="463"/>
      <c r="L150" s="463"/>
      <c r="M150" s="463"/>
      <c r="N150" s="463"/>
      <c r="O150" s="463"/>
      <c r="P150" s="463"/>
      <c r="Q150" s="463"/>
      <c r="R150" s="463"/>
      <c r="S150" s="463"/>
      <c r="T150" s="463"/>
      <c r="U150" s="463"/>
      <c r="V150" s="463"/>
      <c r="W150" s="463"/>
      <c r="X150" s="463"/>
      <c r="Y150" s="463"/>
      <c r="Z150" s="463"/>
      <c r="AA150" s="463"/>
      <c r="AB150" s="463"/>
      <c r="AC150" s="463"/>
      <c r="AD150" s="463"/>
      <c r="AE150" s="463"/>
      <c r="AF150" s="463"/>
      <c r="AG150" s="463"/>
      <c r="AH150" s="463"/>
      <c r="AI150" s="463"/>
      <c r="AJ150" s="463"/>
      <c r="AK150" s="463"/>
      <c r="AL150" s="463"/>
      <c r="AM150" s="463"/>
      <c r="AN150" s="463"/>
      <c r="AO150" s="463"/>
      <c r="AP150" s="463"/>
      <c r="AQ150" s="463"/>
      <c r="AR150" s="463"/>
      <c r="AS150" s="463"/>
      <c r="AT150" s="463"/>
      <c r="AU150" s="463"/>
      <c r="AV150" s="463"/>
      <c r="AW150" s="463"/>
      <c r="AX150" s="463"/>
      <c r="AY150" s="463"/>
      <c r="AZ150" s="463"/>
      <c r="BA150" s="463"/>
      <c r="BB150" s="463"/>
      <c r="BC150" s="463"/>
      <c r="BD150" s="463"/>
      <c r="BE150" s="463"/>
      <c r="BF150" s="463"/>
      <c r="BG150" s="463"/>
      <c r="BH150" s="463"/>
      <c r="BI150" s="463"/>
      <c r="BJ150" s="463"/>
      <c r="BK150" s="463"/>
      <c r="BL150" s="463"/>
      <c r="BM150" s="463"/>
      <c r="BN150" s="463"/>
      <c r="BO150" s="463"/>
      <c r="BP150" s="463"/>
      <c r="BQ150" s="463"/>
      <c r="BR150" s="463"/>
      <c r="BS150" s="463"/>
      <c r="BT150" s="463"/>
      <c r="BU150" s="463"/>
      <c r="BV150" s="463"/>
      <c r="BW150" s="463"/>
      <c r="BX150" s="463"/>
      <c r="BY150" s="463"/>
      <c r="BZ150" s="463"/>
      <c r="CA150" s="463"/>
      <c r="CB150" s="463"/>
      <c r="CC150" s="463"/>
      <c r="CD150" s="463"/>
      <c r="CE150" s="463"/>
      <c r="CF150" s="463"/>
      <c r="CG150" s="463"/>
      <c r="CH150" s="463"/>
      <c r="CI150" s="463"/>
      <c r="CJ150" s="463"/>
      <c r="CK150" s="463"/>
      <c r="CL150" s="463"/>
      <c r="CM150" s="463"/>
      <c r="CN150" s="463"/>
      <c r="CO150" s="463"/>
      <c r="CP150" s="463"/>
      <c r="CQ150" s="463"/>
      <c r="CR150" s="463"/>
      <c r="CS150" s="463"/>
      <c r="CT150" s="463"/>
      <c r="CU150" s="463"/>
      <c r="CV150" s="463"/>
      <c r="CW150" s="463"/>
      <c r="CX150" s="463"/>
      <c r="CY150" s="463"/>
      <c r="CZ150" s="463"/>
      <c r="DA150" s="463"/>
      <c r="DB150" s="463"/>
      <c r="DC150" s="463"/>
      <c r="DD150" s="463"/>
      <c r="DE150" s="463"/>
      <c r="DF150" s="463"/>
      <c r="DG150" s="463"/>
      <c r="DH150" s="463"/>
      <c r="DI150" s="463"/>
      <c r="DJ150" s="463"/>
      <c r="DK150" s="463"/>
      <c r="DL150" s="463"/>
      <c r="DM150" s="463"/>
      <c r="DN150" s="463"/>
      <c r="DO150" s="463"/>
      <c r="DP150" s="463"/>
      <c r="DQ150" s="463"/>
      <c r="DR150" s="463"/>
      <c r="DS150" s="463"/>
      <c r="DT150" s="463"/>
      <c r="DU150" s="463"/>
      <c r="DV150" s="463"/>
      <c r="DW150" s="463"/>
      <c r="DX150" s="463"/>
      <c r="DY150" s="463"/>
      <c r="DZ150" s="463"/>
      <c r="EA150" s="463"/>
      <c r="EB150" s="463"/>
      <c r="EC150" s="463"/>
      <c r="ED150" s="463"/>
      <c r="EE150" s="463"/>
      <c r="EF150" s="463"/>
      <c r="EG150" s="463"/>
      <c r="EH150" s="463"/>
      <c r="EI150" s="463"/>
      <c r="EJ150" s="463"/>
      <c r="EK150" s="463"/>
      <c r="EL150" s="463"/>
      <c r="EM150" s="463"/>
      <c r="EN150" s="463"/>
      <c r="EO150" s="463"/>
      <c r="EP150" s="463"/>
      <c r="EQ150" s="463"/>
      <c r="ER150" s="463"/>
      <c r="ES150" s="463"/>
      <c r="ET150" s="463"/>
      <c r="EU150" s="463"/>
      <c r="EV150" s="463"/>
      <c r="EW150" s="463"/>
      <c r="EX150" s="463"/>
      <c r="EY150" s="463"/>
      <c r="EZ150" s="463"/>
      <c r="FA150" s="463"/>
      <c r="FB150" s="463"/>
      <c r="FC150" s="463"/>
      <c r="FD150" s="463"/>
      <c r="FE150" s="463"/>
      <c r="FF150" s="463"/>
      <c r="FG150" s="463"/>
      <c r="FH150" s="463"/>
      <c r="FI150" s="463"/>
      <c r="FJ150" s="463"/>
      <c r="FK150" s="463"/>
      <c r="FL150" s="463"/>
      <c r="FM150" s="463"/>
      <c r="FN150" s="463"/>
      <c r="FO150" s="463"/>
      <c r="FP150" s="463"/>
      <c r="FQ150" s="463"/>
      <c r="FR150" s="463"/>
      <c r="FS150" s="463"/>
      <c r="FT150" s="463"/>
      <c r="FU150" s="463"/>
      <c r="FV150" s="463"/>
      <c r="FW150" s="463"/>
      <c r="FX150" s="463"/>
      <c r="FY150" s="463"/>
      <c r="FZ150" s="463"/>
      <c r="GA150" s="463"/>
      <c r="GB150" s="463"/>
      <c r="GC150" s="463"/>
      <c r="GD150" s="463"/>
      <c r="GE150" s="463"/>
      <c r="GF150" s="463"/>
      <c r="GG150" s="463"/>
      <c r="GH150" s="463"/>
      <c r="GI150" s="463"/>
      <c r="GJ150" s="463"/>
      <c r="GK150" s="463"/>
      <c r="GL150" s="463"/>
      <c r="GM150" s="463"/>
      <c r="GN150" s="463"/>
      <c r="GO150" s="463"/>
      <c r="GP150" s="463"/>
      <c r="GQ150" s="463"/>
      <c r="GR150" s="463"/>
      <c r="GS150" s="463"/>
      <c r="GT150" s="463"/>
      <c r="GU150" s="463"/>
      <c r="GV150" s="463"/>
      <c r="GW150" s="463"/>
      <c r="GX150" s="463"/>
      <c r="GY150" s="463"/>
      <c r="GZ150" s="463"/>
      <c r="HA150" s="463"/>
      <c r="HB150" s="463"/>
      <c r="HC150" s="463"/>
      <c r="HD150" s="463"/>
      <c r="HE150" s="463"/>
      <c r="HF150" s="463"/>
      <c r="HG150" s="463"/>
      <c r="HH150" s="463"/>
      <c r="HI150" s="463"/>
      <c r="HJ150" s="463"/>
      <c r="HK150" s="463"/>
      <c r="HL150" s="463"/>
      <c r="HM150" s="463"/>
      <c r="HN150" s="463"/>
      <c r="HO150" s="463"/>
      <c r="HP150" s="463"/>
      <c r="HQ150" s="463"/>
      <c r="HR150" s="463"/>
      <c r="HS150" s="463"/>
      <c r="HT150" s="463"/>
      <c r="HU150" s="463"/>
      <c r="HV150" s="463"/>
      <c r="HW150" s="463"/>
      <c r="HX150" s="463"/>
      <c r="HY150" s="463"/>
      <c r="HZ150" s="463"/>
      <c r="IA150" s="463"/>
      <c r="IB150" s="463"/>
      <c r="IC150" s="463"/>
      <c r="ID150" s="463"/>
      <c r="IE150" s="463"/>
      <c r="IF150" s="463"/>
      <c r="IG150" s="463"/>
      <c r="IH150" s="463"/>
      <c r="II150" s="463"/>
      <c r="IJ150" s="463"/>
      <c r="IK150" s="463"/>
    </row>
    <row r="151" spans="1:245" s="536" customFormat="1" ht="9" customHeight="1">
      <c r="A151" s="754"/>
      <c r="B151" s="755"/>
      <c r="C151" s="756"/>
      <c r="D151" s="756"/>
      <c r="E151" s="885"/>
      <c r="F151" s="739"/>
    </row>
    <row r="152" spans="1:245" s="908" customFormat="1" ht="25">
      <c r="A152" s="928" t="s">
        <v>1879</v>
      </c>
      <c r="B152" s="904" t="s">
        <v>1880</v>
      </c>
      <c r="C152" s="924" t="s">
        <v>20</v>
      </c>
      <c r="D152" s="924" t="s">
        <v>28</v>
      </c>
      <c r="E152" s="929"/>
      <c r="F152" s="927"/>
      <c r="G152" s="463"/>
      <c r="H152" s="463"/>
      <c r="I152" s="463"/>
      <c r="J152" s="463"/>
      <c r="K152" s="463"/>
      <c r="L152" s="463"/>
      <c r="M152" s="463"/>
      <c r="N152" s="463"/>
      <c r="O152" s="463"/>
      <c r="P152" s="463"/>
      <c r="Q152" s="463"/>
      <c r="R152" s="463"/>
      <c r="S152" s="463"/>
      <c r="T152" s="463"/>
      <c r="U152" s="463"/>
      <c r="V152" s="463"/>
      <c r="W152" s="463"/>
      <c r="X152" s="463"/>
      <c r="Y152" s="463"/>
      <c r="Z152" s="463"/>
      <c r="AA152" s="463"/>
      <c r="AB152" s="463"/>
      <c r="AC152" s="463"/>
      <c r="AD152" s="463"/>
      <c r="AE152" s="463"/>
      <c r="AF152" s="463"/>
      <c r="AG152" s="463"/>
      <c r="AH152" s="463"/>
      <c r="AI152" s="463"/>
      <c r="AJ152" s="463"/>
      <c r="AK152" s="463"/>
      <c r="AL152" s="463"/>
      <c r="AM152" s="463"/>
      <c r="AN152" s="463"/>
      <c r="AO152" s="463"/>
      <c r="AP152" s="463"/>
      <c r="AQ152" s="463"/>
      <c r="AR152" s="463"/>
      <c r="AS152" s="463"/>
      <c r="AT152" s="463"/>
      <c r="AU152" s="463"/>
      <c r="AV152" s="463"/>
      <c r="AW152" s="463"/>
      <c r="AX152" s="463"/>
      <c r="AY152" s="463"/>
      <c r="AZ152" s="463"/>
      <c r="BA152" s="463"/>
      <c r="BB152" s="463"/>
      <c r="BC152" s="463"/>
      <c r="BD152" s="463"/>
      <c r="BE152" s="463"/>
      <c r="BF152" s="463"/>
      <c r="BG152" s="463"/>
      <c r="BH152" s="463"/>
      <c r="BI152" s="463"/>
      <c r="BJ152" s="463"/>
      <c r="BK152" s="463"/>
      <c r="BL152" s="463"/>
      <c r="BM152" s="463"/>
      <c r="BN152" s="463"/>
      <c r="BO152" s="463"/>
      <c r="BP152" s="463"/>
      <c r="BQ152" s="463"/>
      <c r="BR152" s="463"/>
      <c r="BS152" s="463"/>
      <c r="BT152" s="463"/>
      <c r="BU152" s="463"/>
      <c r="BV152" s="463"/>
      <c r="BW152" s="463"/>
      <c r="BX152" s="463"/>
      <c r="BY152" s="463"/>
      <c r="BZ152" s="463"/>
      <c r="CA152" s="463"/>
      <c r="CB152" s="463"/>
      <c r="CC152" s="463"/>
      <c r="CD152" s="463"/>
      <c r="CE152" s="463"/>
      <c r="CF152" s="463"/>
      <c r="CG152" s="463"/>
      <c r="CH152" s="463"/>
      <c r="CI152" s="463"/>
      <c r="CJ152" s="463"/>
      <c r="CK152" s="463"/>
      <c r="CL152" s="463"/>
      <c r="CM152" s="463"/>
      <c r="CN152" s="463"/>
      <c r="CO152" s="463"/>
      <c r="CP152" s="463"/>
      <c r="CQ152" s="463"/>
      <c r="CR152" s="463"/>
      <c r="CS152" s="463"/>
      <c r="CT152" s="463"/>
      <c r="CU152" s="463"/>
      <c r="CV152" s="463"/>
      <c r="CW152" s="463"/>
      <c r="CX152" s="463"/>
      <c r="CY152" s="463"/>
      <c r="CZ152" s="463"/>
      <c r="DA152" s="463"/>
      <c r="DB152" s="463"/>
      <c r="DC152" s="463"/>
      <c r="DD152" s="463"/>
      <c r="DE152" s="463"/>
      <c r="DF152" s="463"/>
      <c r="DG152" s="463"/>
      <c r="DH152" s="463"/>
      <c r="DI152" s="463"/>
      <c r="DJ152" s="463"/>
      <c r="DK152" s="463"/>
      <c r="DL152" s="463"/>
      <c r="DM152" s="463"/>
      <c r="DN152" s="463"/>
      <c r="DO152" s="463"/>
      <c r="DP152" s="463"/>
      <c r="DQ152" s="463"/>
      <c r="DR152" s="463"/>
      <c r="DS152" s="463"/>
      <c r="DT152" s="463"/>
      <c r="DU152" s="463"/>
      <c r="DV152" s="463"/>
      <c r="DW152" s="463"/>
      <c r="DX152" s="463"/>
      <c r="DY152" s="463"/>
      <c r="DZ152" s="463"/>
      <c r="EA152" s="463"/>
      <c r="EB152" s="463"/>
      <c r="EC152" s="463"/>
      <c r="ED152" s="463"/>
      <c r="EE152" s="463"/>
      <c r="EF152" s="463"/>
      <c r="EG152" s="463"/>
      <c r="EH152" s="463"/>
      <c r="EI152" s="463"/>
      <c r="EJ152" s="463"/>
      <c r="EK152" s="463"/>
      <c r="EL152" s="463"/>
      <c r="EM152" s="463"/>
      <c r="EN152" s="463"/>
      <c r="EO152" s="463"/>
      <c r="EP152" s="463"/>
      <c r="EQ152" s="463"/>
      <c r="ER152" s="463"/>
      <c r="ES152" s="463"/>
      <c r="ET152" s="463"/>
      <c r="EU152" s="463"/>
      <c r="EV152" s="463"/>
      <c r="EW152" s="463"/>
      <c r="EX152" s="463"/>
      <c r="EY152" s="463"/>
      <c r="EZ152" s="463"/>
      <c r="FA152" s="463"/>
      <c r="FB152" s="463"/>
      <c r="FC152" s="463"/>
      <c r="FD152" s="463"/>
      <c r="FE152" s="463"/>
      <c r="FF152" s="463"/>
      <c r="FG152" s="463"/>
      <c r="FH152" s="463"/>
      <c r="FI152" s="463"/>
      <c r="FJ152" s="463"/>
      <c r="FK152" s="463"/>
      <c r="FL152" s="463"/>
      <c r="FM152" s="463"/>
      <c r="FN152" s="463"/>
      <c r="FO152" s="463"/>
      <c r="FP152" s="463"/>
      <c r="FQ152" s="463"/>
      <c r="FR152" s="463"/>
      <c r="FS152" s="463"/>
      <c r="FT152" s="463"/>
      <c r="FU152" s="463"/>
      <c r="FV152" s="463"/>
      <c r="FW152" s="463"/>
      <c r="FX152" s="463"/>
      <c r="FY152" s="463"/>
      <c r="FZ152" s="463"/>
      <c r="GA152" s="463"/>
      <c r="GB152" s="463"/>
      <c r="GC152" s="463"/>
      <c r="GD152" s="463"/>
      <c r="GE152" s="463"/>
      <c r="GF152" s="463"/>
      <c r="GG152" s="463"/>
      <c r="GH152" s="463"/>
      <c r="GI152" s="463"/>
      <c r="GJ152" s="463"/>
      <c r="GK152" s="463"/>
      <c r="GL152" s="463"/>
      <c r="GM152" s="463"/>
      <c r="GN152" s="463"/>
      <c r="GO152" s="463"/>
      <c r="GP152" s="463"/>
      <c r="GQ152" s="463"/>
      <c r="GR152" s="463"/>
      <c r="GS152" s="463"/>
      <c r="GT152" s="463"/>
      <c r="GU152" s="463"/>
      <c r="GV152" s="463"/>
      <c r="GW152" s="463"/>
      <c r="GX152" s="463"/>
      <c r="GY152" s="463"/>
      <c r="GZ152" s="463"/>
      <c r="HA152" s="463"/>
      <c r="HB152" s="463"/>
      <c r="HC152" s="463"/>
      <c r="HD152" s="463"/>
      <c r="HE152" s="463"/>
      <c r="HF152" s="463"/>
      <c r="HG152" s="463"/>
      <c r="HH152" s="463"/>
      <c r="HI152" s="463"/>
      <c r="HJ152" s="463"/>
      <c r="HK152" s="463"/>
      <c r="HL152" s="463"/>
      <c r="HM152" s="463"/>
      <c r="HN152" s="463"/>
      <c r="HO152" s="463"/>
      <c r="HP152" s="463"/>
      <c r="HQ152" s="463"/>
      <c r="HR152" s="463"/>
      <c r="HS152" s="463"/>
      <c r="HT152" s="463"/>
      <c r="HU152" s="463"/>
      <c r="HV152" s="463"/>
      <c r="HW152" s="463"/>
      <c r="HX152" s="463"/>
      <c r="HY152" s="463"/>
      <c r="HZ152" s="463"/>
      <c r="IA152" s="463"/>
      <c r="IB152" s="463"/>
      <c r="IC152" s="463"/>
      <c r="ID152" s="463"/>
      <c r="IE152" s="463"/>
      <c r="IF152" s="463"/>
      <c r="IG152" s="463"/>
      <c r="IH152" s="463"/>
      <c r="II152" s="463"/>
      <c r="IJ152" s="463"/>
      <c r="IK152" s="463"/>
    </row>
    <row r="153" spans="1:245" s="536" customFormat="1" ht="9" customHeight="1">
      <c r="A153" s="754"/>
      <c r="B153" s="755"/>
      <c r="C153" s="756"/>
      <c r="D153" s="756"/>
      <c r="E153" s="885"/>
      <c r="F153" s="739"/>
    </row>
    <row r="154" spans="1:245" s="908" customFormat="1" ht="25">
      <c r="A154" s="928" t="s">
        <v>1881</v>
      </c>
      <c r="B154" s="904" t="s">
        <v>1882</v>
      </c>
      <c r="C154" s="924" t="s">
        <v>20</v>
      </c>
      <c r="D154" s="924" t="s">
        <v>28</v>
      </c>
      <c r="E154" s="929"/>
      <c r="F154" s="927"/>
      <c r="G154" s="463"/>
      <c r="H154" s="463"/>
      <c r="I154" s="463"/>
      <c r="J154" s="463"/>
      <c r="K154" s="463"/>
      <c r="L154" s="463"/>
      <c r="M154" s="463"/>
      <c r="N154" s="463"/>
      <c r="O154" s="463"/>
      <c r="P154" s="463"/>
      <c r="Q154" s="463"/>
      <c r="R154" s="463"/>
      <c r="S154" s="463"/>
      <c r="T154" s="463"/>
      <c r="U154" s="463"/>
      <c r="V154" s="463"/>
      <c r="W154" s="463"/>
      <c r="X154" s="463"/>
      <c r="Y154" s="463"/>
      <c r="Z154" s="463"/>
      <c r="AA154" s="463"/>
      <c r="AB154" s="463"/>
      <c r="AC154" s="463"/>
      <c r="AD154" s="463"/>
      <c r="AE154" s="463"/>
      <c r="AF154" s="463"/>
      <c r="AG154" s="463"/>
      <c r="AH154" s="463"/>
      <c r="AI154" s="463"/>
      <c r="AJ154" s="463"/>
      <c r="AK154" s="463"/>
      <c r="AL154" s="463"/>
      <c r="AM154" s="463"/>
      <c r="AN154" s="463"/>
      <c r="AO154" s="463"/>
      <c r="AP154" s="463"/>
      <c r="AQ154" s="463"/>
      <c r="AR154" s="463"/>
      <c r="AS154" s="463"/>
      <c r="AT154" s="463"/>
      <c r="AU154" s="463"/>
      <c r="AV154" s="463"/>
      <c r="AW154" s="463"/>
      <c r="AX154" s="463"/>
      <c r="AY154" s="463"/>
      <c r="AZ154" s="463"/>
      <c r="BA154" s="463"/>
      <c r="BB154" s="463"/>
      <c r="BC154" s="463"/>
      <c r="BD154" s="463"/>
      <c r="BE154" s="463"/>
      <c r="BF154" s="463"/>
      <c r="BG154" s="463"/>
      <c r="BH154" s="463"/>
      <c r="BI154" s="463"/>
      <c r="BJ154" s="463"/>
      <c r="BK154" s="463"/>
      <c r="BL154" s="463"/>
      <c r="BM154" s="463"/>
      <c r="BN154" s="463"/>
      <c r="BO154" s="463"/>
      <c r="BP154" s="463"/>
      <c r="BQ154" s="463"/>
      <c r="BR154" s="463"/>
      <c r="BS154" s="463"/>
      <c r="BT154" s="463"/>
      <c r="BU154" s="463"/>
      <c r="BV154" s="463"/>
      <c r="BW154" s="463"/>
      <c r="BX154" s="463"/>
      <c r="BY154" s="463"/>
      <c r="BZ154" s="463"/>
      <c r="CA154" s="463"/>
      <c r="CB154" s="463"/>
      <c r="CC154" s="463"/>
      <c r="CD154" s="463"/>
      <c r="CE154" s="463"/>
      <c r="CF154" s="463"/>
      <c r="CG154" s="463"/>
      <c r="CH154" s="463"/>
      <c r="CI154" s="463"/>
      <c r="CJ154" s="463"/>
      <c r="CK154" s="463"/>
      <c r="CL154" s="463"/>
      <c r="CM154" s="463"/>
      <c r="CN154" s="463"/>
      <c r="CO154" s="463"/>
      <c r="CP154" s="463"/>
      <c r="CQ154" s="463"/>
      <c r="CR154" s="463"/>
      <c r="CS154" s="463"/>
      <c r="CT154" s="463"/>
      <c r="CU154" s="463"/>
      <c r="CV154" s="463"/>
      <c r="CW154" s="463"/>
      <c r="CX154" s="463"/>
      <c r="CY154" s="463"/>
      <c r="CZ154" s="463"/>
      <c r="DA154" s="463"/>
      <c r="DB154" s="463"/>
      <c r="DC154" s="463"/>
      <c r="DD154" s="463"/>
      <c r="DE154" s="463"/>
      <c r="DF154" s="463"/>
      <c r="DG154" s="463"/>
      <c r="DH154" s="463"/>
      <c r="DI154" s="463"/>
      <c r="DJ154" s="463"/>
      <c r="DK154" s="463"/>
      <c r="DL154" s="463"/>
      <c r="DM154" s="463"/>
      <c r="DN154" s="463"/>
      <c r="DO154" s="463"/>
      <c r="DP154" s="463"/>
      <c r="DQ154" s="463"/>
      <c r="DR154" s="463"/>
      <c r="DS154" s="463"/>
      <c r="DT154" s="463"/>
      <c r="DU154" s="463"/>
      <c r="DV154" s="463"/>
      <c r="DW154" s="463"/>
      <c r="DX154" s="463"/>
      <c r="DY154" s="463"/>
      <c r="DZ154" s="463"/>
      <c r="EA154" s="463"/>
      <c r="EB154" s="463"/>
      <c r="EC154" s="463"/>
      <c r="ED154" s="463"/>
      <c r="EE154" s="463"/>
      <c r="EF154" s="463"/>
      <c r="EG154" s="463"/>
      <c r="EH154" s="463"/>
      <c r="EI154" s="463"/>
      <c r="EJ154" s="463"/>
      <c r="EK154" s="463"/>
      <c r="EL154" s="463"/>
      <c r="EM154" s="463"/>
      <c r="EN154" s="463"/>
      <c r="EO154" s="463"/>
      <c r="EP154" s="463"/>
      <c r="EQ154" s="463"/>
      <c r="ER154" s="463"/>
      <c r="ES154" s="463"/>
      <c r="ET154" s="463"/>
      <c r="EU154" s="463"/>
      <c r="EV154" s="463"/>
      <c r="EW154" s="463"/>
      <c r="EX154" s="463"/>
      <c r="EY154" s="463"/>
      <c r="EZ154" s="463"/>
      <c r="FA154" s="463"/>
      <c r="FB154" s="463"/>
      <c r="FC154" s="463"/>
      <c r="FD154" s="463"/>
      <c r="FE154" s="463"/>
      <c r="FF154" s="463"/>
      <c r="FG154" s="463"/>
      <c r="FH154" s="463"/>
      <c r="FI154" s="463"/>
      <c r="FJ154" s="463"/>
      <c r="FK154" s="463"/>
      <c r="FL154" s="463"/>
      <c r="FM154" s="463"/>
      <c r="FN154" s="463"/>
      <c r="FO154" s="463"/>
      <c r="FP154" s="463"/>
      <c r="FQ154" s="463"/>
      <c r="FR154" s="463"/>
      <c r="FS154" s="463"/>
      <c r="FT154" s="463"/>
      <c r="FU154" s="463"/>
      <c r="FV154" s="463"/>
      <c r="FW154" s="463"/>
      <c r="FX154" s="463"/>
      <c r="FY154" s="463"/>
      <c r="FZ154" s="463"/>
      <c r="GA154" s="463"/>
      <c r="GB154" s="463"/>
      <c r="GC154" s="463"/>
      <c r="GD154" s="463"/>
      <c r="GE154" s="463"/>
      <c r="GF154" s="463"/>
      <c r="GG154" s="463"/>
      <c r="GH154" s="463"/>
      <c r="GI154" s="463"/>
      <c r="GJ154" s="463"/>
      <c r="GK154" s="463"/>
      <c r="GL154" s="463"/>
      <c r="GM154" s="463"/>
      <c r="GN154" s="463"/>
      <c r="GO154" s="463"/>
      <c r="GP154" s="463"/>
      <c r="GQ154" s="463"/>
      <c r="GR154" s="463"/>
      <c r="GS154" s="463"/>
      <c r="GT154" s="463"/>
      <c r="GU154" s="463"/>
      <c r="GV154" s="463"/>
      <c r="GW154" s="463"/>
      <c r="GX154" s="463"/>
      <c r="GY154" s="463"/>
      <c r="GZ154" s="463"/>
      <c r="HA154" s="463"/>
      <c r="HB154" s="463"/>
      <c r="HC154" s="463"/>
      <c r="HD154" s="463"/>
      <c r="HE154" s="463"/>
      <c r="HF154" s="463"/>
      <c r="HG154" s="463"/>
      <c r="HH154" s="463"/>
      <c r="HI154" s="463"/>
      <c r="HJ154" s="463"/>
      <c r="HK154" s="463"/>
      <c r="HL154" s="463"/>
      <c r="HM154" s="463"/>
      <c r="HN154" s="463"/>
      <c r="HO154" s="463"/>
      <c r="HP154" s="463"/>
      <c r="HQ154" s="463"/>
      <c r="HR154" s="463"/>
      <c r="HS154" s="463"/>
      <c r="HT154" s="463"/>
      <c r="HU154" s="463"/>
      <c r="HV154" s="463"/>
      <c r="HW154" s="463"/>
      <c r="HX154" s="463"/>
      <c r="HY154" s="463"/>
      <c r="HZ154" s="463"/>
      <c r="IA154" s="463"/>
      <c r="IB154" s="463"/>
      <c r="IC154" s="463"/>
      <c r="ID154" s="463"/>
      <c r="IE154" s="463"/>
      <c r="IF154" s="463"/>
      <c r="IG154" s="463"/>
      <c r="IH154" s="463"/>
      <c r="II154" s="463"/>
      <c r="IJ154" s="463"/>
      <c r="IK154" s="463"/>
    </row>
    <row r="155" spans="1:245" s="536" customFormat="1" ht="9" customHeight="1">
      <c r="A155" s="754"/>
      <c r="B155" s="755"/>
      <c r="C155" s="756"/>
      <c r="D155" s="756"/>
      <c r="E155" s="885"/>
      <c r="F155" s="739"/>
    </row>
    <row r="156" spans="1:245" s="908" customFormat="1" ht="38.5">
      <c r="A156" s="928" t="s">
        <v>1883</v>
      </c>
      <c r="B156" s="904" t="s">
        <v>1884</v>
      </c>
      <c r="C156" s="924" t="s">
        <v>20</v>
      </c>
      <c r="D156" s="924" t="s">
        <v>28</v>
      </c>
      <c r="E156" s="929"/>
      <c r="F156" s="927"/>
      <c r="G156" s="463"/>
      <c r="H156" s="463"/>
      <c r="I156" s="463"/>
      <c r="J156" s="463"/>
      <c r="K156" s="463"/>
      <c r="L156" s="463"/>
      <c r="M156" s="463"/>
      <c r="N156" s="463"/>
      <c r="O156" s="463"/>
      <c r="P156" s="463"/>
      <c r="Q156" s="463"/>
      <c r="R156" s="463"/>
      <c r="S156" s="463"/>
      <c r="T156" s="463"/>
      <c r="U156" s="463"/>
      <c r="V156" s="463"/>
      <c r="W156" s="463"/>
      <c r="X156" s="463"/>
      <c r="Y156" s="463"/>
      <c r="Z156" s="463"/>
      <c r="AA156" s="463"/>
      <c r="AB156" s="463"/>
      <c r="AC156" s="463"/>
      <c r="AD156" s="463"/>
      <c r="AE156" s="463"/>
      <c r="AF156" s="463"/>
      <c r="AG156" s="463"/>
      <c r="AH156" s="463"/>
      <c r="AI156" s="463"/>
      <c r="AJ156" s="463"/>
      <c r="AK156" s="463"/>
      <c r="AL156" s="463"/>
      <c r="AM156" s="463"/>
      <c r="AN156" s="463"/>
      <c r="AO156" s="463"/>
      <c r="AP156" s="463"/>
      <c r="AQ156" s="463"/>
      <c r="AR156" s="463"/>
      <c r="AS156" s="463"/>
      <c r="AT156" s="463"/>
      <c r="AU156" s="463"/>
      <c r="AV156" s="463"/>
      <c r="AW156" s="463"/>
      <c r="AX156" s="463"/>
      <c r="AY156" s="463"/>
      <c r="AZ156" s="463"/>
      <c r="BA156" s="463"/>
      <c r="BB156" s="463"/>
      <c r="BC156" s="463"/>
      <c r="BD156" s="463"/>
      <c r="BE156" s="463"/>
      <c r="BF156" s="463"/>
      <c r="BG156" s="463"/>
      <c r="BH156" s="463"/>
      <c r="BI156" s="463"/>
      <c r="BJ156" s="463"/>
      <c r="BK156" s="463"/>
      <c r="BL156" s="463"/>
      <c r="BM156" s="463"/>
      <c r="BN156" s="463"/>
      <c r="BO156" s="463"/>
      <c r="BP156" s="463"/>
      <c r="BQ156" s="463"/>
      <c r="BR156" s="463"/>
      <c r="BS156" s="463"/>
      <c r="BT156" s="463"/>
      <c r="BU156" s="463"/>
      <c r="BV156" s="463"/>
      <c r="BW156" s="463"/>
      <c r="BX156" s="463"/>
      <c r="BY156" s="463"/>
      <c r="BZ156" s="463"/>
      <c r="CA156" s="463"/>
      <c r="CB156" s="463"/>
      <c r="CC156" s="463"/>
      <c r="CD156" s="463"/>
      <c r="CE156" s="463"/>
      <c r="CF156" s="463"/>
      <c r="CG156" s="463"/>
      <c r="CH156" s="463"/>
      <c r="CI156" s="463"/>
      <c r="CJ156" s="463"/>
      <c r="CK156" s="463"/>
      <c r="CL156" s="463"/>
      <c r="CM156" s="463"/>
      <c r="CN156" s="463"/>
      <c r="CO156" s="463"/>
      <c r="CP156" s="463"/>
      <c r="CQ156" s="463"/>
      <c r="CR156" s="463"/>
      <c r="CS156" s="463"/>
      <c r="CT156" s="463"/>
      <c r="CU156" s="463"/>
      <c r="CV156" s="463"/>
      <c r="CW156" s="463"/>
      <c r="CX156" s="463"/>
      <c r="CY156" s="463"/>
      <c r="CZ156" s="463"/>
      <c r="DA156" s="463"/>
      <c r="DB156" s="463"/>
      <c r="DC156" s="463"/>
      <c r="DD156" s="463"/>
      <c r="DE156" s="463"/>
      <c r="DF156" s="463"/>
      <c r="DG156" s="463"/>
      <c r="DH156" s="463"/>
      <c r="DI156" s="463"/>
      <c r="DJ156" s="463"/>
      <c r="DK156" s="463"/>
      <c r="DL156" s="463"/>
      <c r="DM156" s="463"/>
      <c r="DN156" s="463"/>
      <c r="DO156" s="463"/>
      <c r="DP156" s="463"/>
      <c r="DQ156" s="463"/>
      <c r="DR156" s="463"/>
      <c r="DS156" s="463"/>
      <c r="DT156" s="463"/>
      <c r="DU156" s="463"/>
      <c r="DV156" s="463"/>
      <c r="DW156" s="463"/>
      <c r="DX156" s="463"/>
      <c r="DY156" s="463"/>
      <c r="DZ156" s="463"/>
      <c r="EA156" s="463"/>
      <c r="EB156" s="463"/>
      <c r="EC156" s="463"/>
      <c r="ED156" s="463"/>
      <c r="EE156" s="463"/>
      <c r="EF156" s="463"/>
      <c r="EG156" s="463"/>
      <c r="EH156" s="463"/>
      <c r="EI156" s="463"/>
      <c r="EJ156" s="463"/>
      <c r="EK156" s="463"/>
      <c r="EL156" s="463"/>
      <c r="EM156" s="463"/>
      <c r="EN156" s="463"/>
      <c r="EO156" s="463"/>
      <c r="EP156" s="463"/>
      <c r="EQ156" s="463"/>
      <c r="ER156" s="463"/>
      <c r="ES156" s="463"/>
      <c r="ET156" s="463"/>
      <c r="EU156" s="463"/>
      <c r="EV156" s="463"/>
      <c r="EW156" s="463"/>
      <c r="EX156" s="463"/>
      <c r="EY156" s="463"/>
      <c r="EZ156" s="463"/>
      <c r="FA156" s="463"/>
      <c r="FB156" s="463"/>
      <c r="FC156" s="463"/>
      <c r="FD156" s="463"/>
      <c r="FE156" s="463"/>
      <c r="FF156" s="463"/>
      <c r="FG156" s="463"/>
      <c r="FH156" s="463"/>
      <c r="FI156" s="463"/>
      <c r="FJ156" s="463"/>
      <c r="FK156" s="463"/>
      <c r="FL156" s="463"/>
      <c r="FM156" s="463"/>
      <c r="FN156" s="463"/>
      <c r="FO156" s="463"/>
      <c r="FP156" s="463"/>
      <c r="FQ156" s="463"/>
      <c r="FR156" s="463"/>
      <c r="FS156" s="463"/>
      <c r="FT156" s="463"/>
      <c r="FU156" s="463"/>
      <c r="FV156" s="463"/>
      <c r="FW156" s="463"/>
      <c r="FX156" s="463"/>
      <c r="FY156" s="463"/>
      <c r="FZ156" s="463"/>
      <c r="GA156" s="463"/>
      <c r="GB156" s="463"/>
      <c r="GC156" s="463"/>
      <c r="GD156" s="463"/>
      <c r="GE156" s="463"/>
      <c r="GF156" s="463"/>
      <c r="GG156" s="463"/>
      <c r="GH156" s="463"/>
      <c r="GI156" s="463"/>
      <c r="GJ156" s="463"/>
      <c r="GK156" s="463"/>
      <c r="GL156" s="463"/>
      <c r="GM156" s="463"/>
      <c r="GN156" s="463"/>
      <c r="GO156" s="463"/>
      <c r="GP156" s="463"/>
      <c r="GQ156" s="463"/>
      <c r="GR156" s="463"/>
      <c r="GS156" s="463"/>
      <c r="GT156" s="463"/>
      <c r="GU156" s="463"/>
      <c r="GV156" s="463"/>
      <c r="GW156" s="463"/>
      <c r="GX156" s="463"/>
      <c r="GY156" s="463"/>
      <c r="GZ156" s="463"/>
      <c r="HA156" s="463"/>
      <c r="HB156" s="463"/>
      <c r="HC156" s="463"/>
      <c r="HD156" s="463"/>
      <c r="HE156" s="463"/>
      <c r="HF156" s="463"/>
      <c r="HG156" s="463"/>
      <c r="HH156" s="463"/>
      <c r="HI156" s="463"/>
      <c r="HJ156" s="463"/>
      <c r="HK156" s="463"/>
      <c r="HL156" s="463"/>
      <c r="HM156" s="463"/>
      <c r="HN156" s="463"/>
      <c r="HO156" s="463"/>
      <c r="HP156" s="463"/>
      <c r="HQ156" s="463"/>
      <c r="HR156" s="463"/>
      <c r="HS156" s="463"/>
      <c r="HT156" s="463"/>
      <c r="HU156" s="463"/>
      <c r="HV156" s="463"/>
      <c r="HW156" s="463"/>
      <c r="HX156" s="463"/>
      <c r="HY156" s="463"/>
      <c r="HZ156" s="463"/>
      <c r="IA156" s="463"/>
      <c r="IB156" s="463"/>
      <c r="IC156" s="463"/>
      <c r="ID156" s="463"/>
      <c r="IE156" s="463"/>
      <c r="IF156" s="463"/>
      <c r="IG156" s="463"/>
      <c r="IH156" s="463"/>
      <c r="II156" s="463"/>
      <c r="IJ156" s="463"/>
      <c r="IK156" s="463"/>
    </row>
    <row r="157" spans="1:245" s="536" customFormat="1" ht="9" customHeight="1">
      <c r="A157" s="754"/>
      <c r="B157" s="755"/>
      <c r="C157" s="756"/>
      <c r="D157" s="756"/>
      <c r="E157" s="885"/>
      <c r="F157" s="739"/>
    </row>
    <row r="158" spans="1:245" s="908" customFormat="1" ht="25">
      <c r="A158" s="928" t="s">
        <v>1885</v>
      </c>
      <c r="B158" s="904" t="s">
        <v>1886</v>
      </c>
      <c r="C158" s="924" t="s">
        <v>20</v>
      </c>
      <c r="D158" s="924" t="s">
        <v>28</v>
      </c>
      <c r="E158" s="929"/>
      <c r="F158" s="927"/>
      <c r="G158" s="463"/>
      <c r="H158" s="463"/>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3"/>
      <c r="AJ158" s="463"/>
      <c r="AK158" s="463"/>
      <c r="AL158" s="463"/>
      <c r="AM158" s="463"/>
      <c r="AN158" s="463"/>
      <c r="AO158" s="463"/>
      <c r="AP158" s="463"/>
      <c r="AQ158" s="463"/>
      <c r="AR158" s="463"/>
      <c r="AS158" s="463"/>
      <c r="AT158" s="463"/>
      <c r="AU158" s="463"/>
      <c r="AV158" s="463"/>
      <c r="AW158" s="463"/>
      <c r="AX158" s="463"/>
      <c r="AY158" s="463"/>
      <c r="AZ158" s="463"/>
      <c r="BA158" s="463"/>
      <c r="BB158" s="463"/>
      <c r="BC158" s="463"/>
      <c r="BD158" s="463"/>
      <c r="BE158" s="463"/>
      <c r="BF158" s="463"/>
      <c r="BG158" s="463"/>
      <c r="BH158" s="463"/>
      <c r="BI158" s="463"/>
      <c r="BJ158" s="463"/>
      <c r="BK158" s="463"/>
      <c r="BL158" s="463"/>
      <c r="BM158" s="463"/>
      <c r="BN158" s="463"/>
      <c r="BO158" s="463"/>
      <c r="BP158" s="463"/>
      <c r="BQ158" s="463"/>
      <c r="BR158" s="463"/>
      <c r="BS158" s="463"/>
      <c r="BT158" s="463"/>
      <c r="BU158" s="463"/>
      <c r="BV158" s="463"/>
      <c r="BW158" s="463"/>
      <c r="BX158" s="463"/>
      <c r="BY158" s="463"/>
      <c r="BZ158" s="463"/>
      <c r="CA158" s="463"/>
      <c r="CB158" s="463"/>
      <c r="CC158" s="463"/>
      <c r="CD158" s="463"/>
      <c r="CE158" s="463"/>
      <c r="CF158" s="463"/>
      <c r="CG158" s="463"/>
      <c r="CH158" s="463"/>
      <c r="CI158" s="463"/>
      <c r="CJ158" s="463"/>
      <c r="CK158" s="463"/>
      <c r="CL158" s="463"/>
      <c r="CM158" s="463"/>
      <c r="CN158" s="463"/>
      <c r="CO158" s="463"/>
      <c r="CP158" s="463"/>
      <c r="CQ158" s="463"/>
      <c r="CR158" s="463"/>
      <c r="CS158" s="463"/>
      <c r="CT158" s="463"/>
      <c r="CU158" s="463"/>
      <c r="CV158" s="463"/>
      <c r="CW158" s="463"/>
      <c r="CX158" s="463"/>
      <c r="CY158" s="463"/>
      <c r="CZ158" s="463"/>
      <c r="DA158" s="463"/>
      <c r="DB158" s="463"/>
      <c r="DC158" s="463"/>
      <c r="DD158" s="463"/>
      <c r="DE158" s="463"/>
      <c r="DF158" s="463"/>
      <c r="DG158" s="463"/>
      <c r="DH158" s="463"/>
      <c r="DI158" s="463"/>
      <c r="DJ158" s="463"/>
      <c r="DK158" s="463"/>
      <c r="DL158" s="463"/>
      <c r="DM158" s="463"/>
      <c r="DN158" s="463"/>
      <c r="DO158" s="463"/>
      <c r="DP158" s="463"/>
      <c r="DQ158" s="463"/>
      <c r="DR158" s="463"/>
      <c r="DS158" s="463"/>
      <c r="DT158" s="463"/>
      <c r="DU158" s="463"/>
      <c r="DV158" s="463"/>
      <c r="DW158" s="463"/>
      <c r="DX158" s="463"/>
      <c r="DY158" s="463"/>
      <c r="DZ158" s="463"/>
      <c r="EA158" s="463"/>
      <c r="EB158" s="463"/>
      <c r="EC158" s="463"/>
      <c r="ED158" s="463"/>
      <c r="EE158" s="463"/>
      <c r="EF158" s="463"/>
      <c r="EG158" s="463"/>
      <c r="EH158" s="463"/>
      <c r="EI158" s="463"/>
      <c r="EJ158" s="463"/>
      <c r="EK158" s="463"/>
      <c r="EL158" s="463"/>
      <c r="EM158" s="463"/>
      <c r="EN158" s="463"/>
      <c r="EO158" s="463"/>
      <c r="EP158" s="463"/>
      <c r="EQ158" s="463"/>
      <c r="ER158" s="463"/>
      <c r="ES158" s="463"/>
      <c r="ET158" s="463"/>
      <c r="EU158" s="463"/>
      <c r="EV158" s="463"/>
      <c r="EW158" s="463"/>
      <c r="EX158" s="463"/>
      <c r="EY158" s="463"/>
      <c r="EZ158" s="463"/>
      <c r="FA158" s="463"/>
      <c r="FB158" s="463"/>
      <c r="FC158" s="463"/>
      <c r="FD158" s="463"/>
      <c r="FE158" s="463"/>
      <c r="FF158" s="463"/>
      <c r="FG158" s="463"/>
      <c r="FH158" s="463"/>
      <c r="FI158" s="463"/>
      <c r="FJ158" s="463"/>
      <c r="FK158" s="463"/>
      <c r="FL158" s="463"/>
      <c r="FM158" s="463"/>
      <c r="FN158" s="463"/>
      <c r="FO158" s="463"/>
      <c r="FP158" s="463"/>
      <c r="FQ158" s="463"/>
      <c r="FR158" s="463"/>
      <c r="FS158" s="463"/>
      <c r="FT158" s="463"/>
      <c r="FU158" s="463"/>
      <c r="FV158" s="463"/>
      <c r="FW158" s="463"/>
      <c r="FX158" s="463"/>
      <c r="FY158" s="463"/>
      <c r="FZ158" s="463"/>
      <c r="GA158" s="463"/>
      <c r="GB158" s="463"/>
      <c r="GC158" s="463"/>
      <c r="GD158" s="463"/>
      <c r="GE158" s="463"/>
      <c r="GF158" s="463"/>
      <c r="GG158" s="463"/>
      <c r="GH158" s="463"/>
      <c r="GI158" s="463"/>
      <c r="GJ158" s="463"/>
      <c r="GK158" s="463"/>
      <c r="GL158" s="463"/>
      <c r="GM158" s="463"/>
      <c r="GN158" s="463"/>
      <c r="GO158" s="463"/>
      <c r="GP158" s="463"/>
      <c r="GQ158" s="463"/>
      <c r="GR158" s="463"/>
      <c r="GS158" s="463"/>
      <c r="GT158" s="463"/>
      <c r="GU158" s="463"/>
      <c r="GV158" s="463"/>
      <c r="GW158" s="463"/>
      <c r="GX158" s="463"/>
      <c r="GY158" s="463"/>
      <c r="GZ158" s="463"/>
      <c r="HA158" s="463"/>
      <c r="HB158" s="463"/>
      <c r="HC158" s="463"/>
      <c r="HD158" s="463"/>
      <c r="HE158" s="463"/>
      <c r="HF158" s="463"/>
      <c r="HG158" s="463"/>
      <c r="HH158" s="463"/>
      <c r="HI158" s="463"/>
      <c r="HJ158" s="463"/>
      <c r="HK158" s="463"/>
      <c r="HL158" s="463"/>
      <c r="HM158" s="463"/>
      <c r="HN158" s="463"/>
      <c r="HO158" s="463"/>
      <c r="HP158" s="463"/>
      <c r="HQ158" s="463"/>
      <c r="HR158" s="463"/>
      <c r="HS158" s="463"/>
      <c r="HT158" s="463"/>
      <c r="HU158" s="463"/>
      <c r="HV158" s="463"/>
      <c r="HW158" s="463"/>
      <c r="HX158" s="463"/>
      <c r="HY158" s="463"/>
      <c r="HZ158" s="463"/>
      <c r="IA158" s="463"/>
      <c r="IB158" s="463"/>
      <c r="IC158" s="463"/>
      <c r="ID158" s="463"/>
      <c r="IE158" s="463"/>
      <c r="IF158" s="463"/>
      <c r="IG158" s="463"/>
      <c r="IH158" s="463"/>
      <c r="II158" s="463"/>
      <c r="IJ158" s="463"/>
      <c r="IK158" s="463"/>
    </row>
    <row r="159" spans="1:245" s="536" customFormat="1" ht="9" customHeight="1">
      <c r="A159" s="754"/>
      <c r="B159" s="755"/>
      <c r="C159" s="756"/>
      <c r="D159" s="756"/>
      <c r="E159" s="885"/>
      <c r="F159" s="739"/>
    </row>
    <row r="160" spans="1:245" s="908" customFormat="1" ht="67.5" customHeight="1">
      <c r="A160" s="903">
        <v>5.2</v>
      </c>
      <c r="B160" s="904" t="s">
        <v>1887</v>
      </c>
      <c r="C160" s="930" t="s">
        <v>20</v>
      </c>
      <c r="D160" s="929" t="s">
        <v>1384</v>
      </c>
      <c r="E160" s="929"/>
      <c r="F160" s="927">
        <f>15000000</f>
        <v>15000000</v>
      </c>
      <c r="G160" s="463"/>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3"/>
      <c r="AJ160" s="463"/>
      <c r="AK160" s="463"/>
      <c r="AL160" s="463"/>
      <c r="AM160" s="463"/>
      <c r="AN160" s="463"/>
      <c r="AO160" s="463"/>
      <c r="AP160" s="463"/>
      <c r="AQ160" s="463"/>
      <c r="AR160" s="463"/>
      <c r="AS160" s="463"/>
      <c r="AT160" s="463"/>
      <c r="AU160" s="463"/>
      <c r="AV160" s="463"/>
      <c r="AW160" s="463"/>
      <c r="AX160" s="463"/>
      <c r="AY160" s="463"/>
      <c r="AZ160" s="463"/>
      <c r="BA160" s="463"/>
      <c r="BB160" s="463"/>
      <c r="BC160" s="463"/>
      <c r="BD160" s="463"/>
      <c r="BE160" s="463"/>
      <c r="BF160" s="463"/>
      <c r="BG160" s="463"/>
      <c r="BH160" s="463"/>
      <c r="BI160" s="463"/>
      <c r="BJ160" s="463"/>
      <c r="BK160" s="463"/>
      <c r="BL160" s="463"/>
      <c r="BM160" s="463"/>
      <c r="BN160" s="463"/>
      <c r="BO160" s="463"/>
      <c r="BP160" s="463"/>
      <c r="BQ160" s="463"/>
      <c r="BR160" s="463"/>
      <c r="BS160" s="463"/>
      <c r="BT160" s="463"/>
      <c r="BU160" s="463"/>
      <c r="BV160" s="463"/>
      <c r="BW160" s="463"/>
      <c r="BX160" s="463"/>
      <c r="BY160" s="463"/>
      <c r="BZ160" s="463"/>
      <c r="CA160" s="463"/>
      <c r="CB160" s="463"/>
      <c r="CC160" s="463"/>
      <c r="CD160" s="463"/>
      <c r="CE160" s="463"/>
      <c r="CF160" s="463"/>
      <c r="CG160" s="463"/>
      <c r="CH160" s="463"/>
      <c r="CI160" s="463"/>
      <c r="CJ160" s="463"/>
      <c r="CK160" s="463"/>
      <c r="CL160" s="463"/>
      <c r="CM160" s="463"/>
      <c r="CN160" s="463"/>
      <c r="CO160" s="463"/>
      <c r="CP160" s="463"/>
      <c r="CQ160" s="463"/>
      <c r="CR160" s="463"/>
      <c r="CS160" s="463"/>
      <c r="CT160" s="463"/>
      <c r="CU160" s="463"/>
      <c r="CV160" s="463"/>
      <c r="CW160" s="463"/>
      <c r="CX160" s="463"/>
      <c r="CY160" s="463"/>
      <c r="CZ160" s="463"/>
      <c r="DA160" s="463"/>
      <c r="DB160" s="463"/>
      <c r="DC160" s="463"/>
      <c r="DD160" s="463"/>
      <c r="DE160" s="463"/>
      <c r="DF160" s="463"/>
      <c r="DG160" s="463"/>
      <c r="DH160" s="463"/>
      <c r="DI160" s="463"/>
      <c r="DJ160" s="463"/>
      <c r="DK160" s="463"/>
      <c r="DL160" s="463"/>
      <c r="DM160" s="463"/>
      <c r="DN160" s="463"/>
      <c r="DO160" s="463"/>
      <c r="DP160" s="463"/>
      <c r="DQ160" s="463"/>
      <c r="DR160" s="463"/>
      <c r="DS160" s="463"/>
      <c r="DT160" s="463"/>
      <c r="DU160" s="463"/>
      <c r="DV160" s="463"/>
      <c r="DW160" s="463"/>
      <c r="DX160" s="463"/>
      <c r="DY160" s="463"/>
      <c r="DZ160" s="463"/>
      <c r="EA160" s="463"/>
      <c r="EB160" s="463"/>
      <c r="EC160" s="463"/>
      <c r="ED160" s="463"/>
      <c r="EE160" s="463"/>
      <c r="EF160" s="463"/>
      <c r="EG160" s="463"/>
      <c r="EH160" s="463"/>
      <c r="EI160" s="463"/>
      <c r="EJ160" s="463"/>
      <c r="EK160" s="463"/>
      <c r="EL160" s="463"/>
      <c r="EM160" s="463"/>
      <c r="EN160" s="463"/>
      <c r="EO160" s="463"/>
      <c r="EP160" s="463"/>
      <c r="EQ160" s="463"/>
      <c r="ER160" s="463"/>
      <c r="ES160" s="463"/>
      <c r="ET160" s="463"/>
      <c r="EU160" s="463"/>
      <c r="EV160" s="463"/>
      <c r="EW160" s="463"/>
      <c r="EX160" s="463"/>
      <c r="EY160" s="463"/>
      <c r="EZ160" s="463"/>
      <c r="FA160" s="463"/>
      <c r="FB160" s="463"/>
      <c r="FC160" s="463"/>
      <c r="FD160" s="463"/>
      <c r="FE160" s="463"/>
      <c r="FF160" s="463"/>
      <c r="FG160" s="463"/>
      <c r="FH160" s="463"/>
      <c r="FI160" s="463"/>
      <c r="FJ160" s="463"/>
      <c r="FK160" s="463"/>
      <c r="FL160" s="463"/>
      <c r="FM160" s="463"/>
      <c r="FN160" s="463"/>
      <c r="FO160" s="463"/>
      <c r="FP160" s="463"/>
      <c r="FQ160" s="463"/>
      <c r="FR160" s="463"/>
      <c r="FS160" s="463"/>
      <c r="FT160" s="463"/>
      <c r="FU160" s="463"/>
      <c r="FV160" s="463"/>
      <c r="FW160" s="463"/>
      <c r="FX160" s="463"/>
      <c r="FY160" s="463"/>
      <c r="FZ160" s="463"/>
      <c r="GA160" s="463"/>
      <c r="GB160" s="463"/>
      <c r="GC160" s="463"/>
      <c r="GD160" s="463"/>
      <c r="GE160" s="463"/>
      <c r="GF160" s="463"/>
      <c r="GG160" s="463"/>
      <c r="GH160" s="463"/>
      <c r="GI160" s="463"/>
      <c r="GJ160" s="463"/>
      <c r="GK160" s="463"/>
      <c r="GL160" s="463"/>
      <c r="GM160" s="463"/>
      <c r="GN160" s="463"/>
      <c r="GO160" s="463"/>
      <c r="GP160" s="463"/>
      <c r="GQ160" s="463"/>
      <c r="GR160" s="463"/>
      <c r="GS160" s="463"/>
      <c r="GT160" s="463"/>
      <c r="GU160" s="463"/>
      <c r="GV160" s="463"/>
      <c r="GW160" s="463"/>
      <c r="GX160" s="463"/>
      <c r="GY160" s="463"/>
      <c r="GZ160" s="463"/>
      <c r="HA160" s="463"/>
      <c r="HB160" s="463"/>
      <c r="HC160" s="463"/>
      <c r="HD160" s="463"/>
      <c r="HE160" s="463"/>
      <c r="HF160" s="463"/>
      <c r="HG160" s="463"/>
      <c r="HH160" s="463"/>
      <c r="HI160" s="463"/>
      <c r="HJ160" s="463"/>
      <c r="HK160" s="463"/>
      <c r="HL160" s="463"/>
      <c r="HM160" s="463"/>
      <c r="HN160" s="463"/>
      <c r="HO160" s="463"/>
      <c r="HP160" s="463"/>
      <c r="HQ160" s="463"/>
      <c r="HR160" s="463"/>
      <c r="HS160" s="463"/>
      <c r="HT160" s="463"/>
      <c r="HU160" s="463"/>
      <c r="HV160" s="463"/>
      <c r="HW160" s="463"/>
      <c r="HX160" s="463"/>
      <c r="HY160" s="463"/>
      <c r="HZ160" s="463"/>
      <c r="IA160" s="463"/>
      <c r="IB160" s="463"/>
      <c r="IC160" s="463"/>
      <c r="ID160" s="463"/>
      <c r="IE160" s="463"/>
      <c r="IF160" s="463"/>
      <c r="IG160" s="463"/>
      <c r="IH160" s="463"/>
      <c r="II160" s="463"/>
      <c r="IJ160" s="463"/>
      <c r="IK160" s="463"/>
    </row>
    <row r="161" spans="1:245" s="536" customFormat="1" ht="9" customHeight="1">
      <c r="A161" s="754"/>
      <c r="B161" s="755"/>
      <c r="C161" s="756"/>
      <c r="D161" s="756"/>
      <c r="E161" s="885"/>
      <c r="F161" s="739"/>
    </row>
    <row r="162" spans="1:245" s="536" customFormat="1" ht="13.5" thickBot="1">
      <c r="A162" s="382" t="s">
        <v>1465</v>
      </c>
      <c r="B162" s="763"/>
      <c r="C162" s="764"/>
      <c r="D162" s="765"/>
      <c r="E162" s="886"/>
      <c r="F162" s="887"/>
    </row>
    <row r="163" spans="1:245" s="933" customFormat="1" ht="25">
      <c r="A163" s="903">
        <v>5.3</v>
      </c>
      <c r="B163" s="904" t="s">
        <v>1888</v>
      </c>
      <c r="C163" s="930" t="s">
        <v>1385</v>
      </c>
      <c r="D163" s="929">
        <f>F160</f>
        <v>15000000</v>
      </c>
      <c r="E163" s="931"/>
      <c r="F163" s="927"/>
      <c r="G163" s="932"/>
      <c r="H163" s="932"/>
      <c r="I163" s="932"/>
      <c r="J163" s="932"/>
      <c r="K163" s="932"/>
      <c r="L163" s="932"/>
      <c r="M163" s="932"/>
      <c r="N163" s="932"/>
      <c r="O163" s="932"/>
      <c r="P163" s="932"/>
      <c r="Q163" s="932"/>
      <c r="R163" s="932"/>
      <c r="S163" s="932"/>
      <c r="T163" s="932"/>
      <c r="U163" s="932"/>
      <c r="V163" s="932"/>
      <c r="W163" s="932"/>
      <c r="X163" s="932"/>
      <c r="Y163" s="932"/>
      <c r="Z163" s="932"/>
      <c r="AA163" s="932"/>
      <c r="AB163" s="932"/>
      <c r="AC163" s="932"/>
      <c r="AD163" s="932"/>
      <c r="AE163" s="932"/>
      <c r="AF163" s="932"/>
      <c r="AG163" s="932"/>
      <c r="AH163" s="932"/>
      <c r="AI163" s="932"/>
      <c r="AJ163" s="932"/>
      <c r="AK163" s="932"/>
      <c r="AL163" s="932"/>
      <c r="AM163" s="932"/>
      <c r="AN163" s="932"/>
      <c r="AO163" s="932"/>
      <c r="AP163" s="932"/>
      <c r="AQ163" s="932"/>
      <c r="AR163" s="932"/>
      <c r="AS163" s="932"/>
      <c r="AT163" s="932"/>
      <c r="AU163" s="932"/>
      <c r="AV163" s="932"/>
      <c r="AW163" s="932"/>
      <c r="AX163" s="932"/>
      <c r="AY163" s="932"/>
      <c r="AZ163" s="932"/>
      <c r="BA163" s="932"/>
      <c r="BB163" s="932"/>
      <c r="BC163" s="932"/>
      <c r="BD163" s="932"/>
      <c r="BE163" s="932"/>
      <c r="BF163" s="932"/>
      <c r="BG163" s="932"/>
      <c r="BH163" s="932"/>
      <c r="BI163" s="932"/>
      <c r="BJ163" s="932"/>
      <c r="BK163" s="932"/>
      <c r="BL163" s="932"/>
      <c r="BM163" s="932"/>
      <c r="BN163" s="932"/>
      <c r="BO163" s="932"/>
      <c r="BP163" s="932"/>
      <c r="BQ163" s="932"/>
      <c r="BR163" s="932"/>
      <c r="BS163" s="932"/>
      <c r="BT163" s="932"/>
      <c r="BU163" s="932"/>
      <c r="BV163" s="932"/>
      <c r="BW163" s="932"/>
      <c r="BX163" s="932"/>
      <c r="BY163" s="932"/>
      <c r="BZ163" s="932"/>
      <c r="CA163" s="932"/>
      <c r="CB163" s="932"/>
      <c r="CC163" s="932"/>
      <c r="CD163" s="932"/>
      <c r="CE163" s="932"/>
      <c r="CF163" s="932"/>
      <c r="CG163" s="932"/>
      <c r="CH163" s="932"/>
      <c r="CI163" s="932"/>
      <c r="CJ163" s="932"/>
      <c r="CK163" s="932"/>
      <c r="CL163" s="932"/>
      <c r="CM163" s="932"/>
      <c r="CN163" s="932"/>
      <c r="CO163" s="932"/>
      <c r="CP163" s="932"/>
      <c r="CQ163" s="932"/>
      <c r="CR163" s="932"/>
      <c r="CS163" s="932"/>
      <c r="CT163" s="932"/>
      <c r="CU163" s="932"/>
      <c r="CV163" s="932"/>
      <c r="CW163" s="932"/>
      <c r="CX163" s="932"/>
      <c r="CY163" s="932"/>
      <c r="CZ163" s="932"/>
      <c r="DA163" s="932"/>
      <c r="DB163" s="932"/>
      <c r="DC163" s="932"/>
      <c r="DD163" s="932"/>
      <c r="DE163" s="932"/>
      <c r="DF163" s="932"/>
      <c r="DG163" s="932"/>
      <c r="DH163" s="932"/>
      <c r="DI163" s="932"/>
      <c r="DJ163" s="932"/>
      <c r="DK163" s="932"/>
      <c r="DL163" s="932"/>
      <c r="DM163" s="932"/>
      <c r="DN163" s="932"/>
      <c r="DO163" s="932"/>
      <c r="DP163" s="932"/>
      <c r="DQ163" s="932"/>
      <c r="DR163" s="932"/>
      <c r="DS163" s="932"/>
      <c r="DT163" s="932"/>
      <c r="DU163" s="932"/>
      <c r="DV163" s="932"/>
      <c r="DW163" s="932"/>
      <c r="DX163" s="932"/>
      <c r="DY163" s="932"/>
      <c r="DZ163" s="932"/>
      <c r="EA163" s="932"/>
      <c r="EB163" s="932"/>
      <c r="EC163" s="932"/>
      <c r="ED163" s="932"/>
      <c r="EE163" s="932"/>
      <c r="EF163" s="932"/>
      <c r="EG163" s="932"/>
      <c r="EH163" s="932"/>
      <c r="EI163" s="932"/>
      <c r="EJ163" s="932"/>
      <c r="EK163" s="932"/>
      <c r="EL163" s="932"/>
      <c r="EM163" s="932"/>
      <c r="EN163" s="932"/>
      <c r="EO163" s="932"/>
      <c r="EP163" s="932"/>
      <c r="EQ163" s="932"/>
      <c r="ER163" s="932"/>
      <c r="ES163" s="932"/>
      <c r="ET163" s="932"/>
      <c r="EU163" s="932"/>
      <c r="EV163" s="932"/>
      <c r="EW163" s="932"/>
      <c r="EX163" s="932"/>
      <c r="EY163" s="932"/>
      <c r="EZ163" s="932"/>
      <c r="FA163" s="932"/>
      <c r="FB163" s="932"/>
      <c r="FC163" s="932"/>
      <c r="FD163" s="932"/>
      <c r="FE163" s="932"/>
      <c r="FF163" s="932"/>
      <c r="FG163" s="932"/>
      <c r="FH163" s="932"/>
      <c r="FI163" s="932"/>
      <c r="FJ163" s="932"/>
      <c r="FK163" s="932"/>
      <c r="FL163" s="932"/>
      <c r="FM163" s="932"/>
      <c r="FN163" s="932"/>
      <c r="FO163" s="932"/>
      <c r="FP163" s="932"/>
      <c r="FQ163" s="932"/>
      <c r="FR163" s="932"/>
      <c r="FS163" s="932"/>
      <c r="FT163" s="932"/>
      <c r="FU163" s="932"/>
      <c r="FV163" s="932"/>
      <c r="FW163" s="932"/>
      <c r="FX163" s="932"/>
      <c r="FY163" s="932"/>
      <c r="FZ163" s="932"/>
      <c r="GA163" s="932"/>
      <c r="GB163" s="932"/>
      <c r="GC163" s="932"/>
      <c r="GD163" s="932"/>
      <c r="GE163" s="932"/>
      <c r="GF163" s="932"/>
      <c r="GG163" s="932"/>
      <c r="GH163" s="932"/>
      <c r="GI163" s="932"/>
      <c r="GJ163" s="932"/>
      <c r="GK163" s="932"/>
      <c r="GL163" s="932"/>
      <c r="GM163" s="932"/>
      <c r="GN163" s="932"/>
      <c r="GO163" s="932"/>
      <c r="GP163" s="932"/>
      <c r="GQ163" s="932"/>
      <c r="GR163" s="932"/>
      <c r="GS163" s="932"/>
      <c r="GT163" s="932"/>
      <c r="GU163" s="932"/>
      <c r="GV163" s="932"/>
      <c r="GW163" s="932"/>
      <c r="GX163" s="932"/>
      <c r="GY163" s="932"/>
      <c r="GZ163" s="932"/>
      <c r="HA163" s="932"/>
      <c r="HB163" s="932"/>
      <c r="HC163" s="932"/>
      <c r="HD163" s="932"/>
      <c r="HE163" s="932"/>
      <c r="HF163" s="932"/>
      <c r="HG163" s="932"/>
      <c r="HH163" s="932"/>
      <c r="HI163" s="932"/>
      <c r="HJ163" s="932"/>
      <c r="HK163" s="932"/>
      <c r="HL163" s="932"/>
      <c r="HM163" s="932"/>
      <c r="HN163" s="932"/>
      <c r="HO163" s="932"/>
      <c r="HP163" s="932"/>
      <c r="HQ163" s="932"/>
      <c r="HR163" s="932"/>
      <c r="HS163" s="932"/>
      <c r="HT163" s="932"/>
      <c r="HU163" s="932"/>
      <c r="HV163" s="932"/>
      <c r="HW163" s="932"/>
      <c r="HX163" s="932"/>
      <c r="HY163" s="932"/>
      <c r="HZ163" s="932"/>
      <c r="IA163" s="932"/>
      <c r="IB163" s="932"/>
      <c r="IC163" s="932"/>
      <c r="ID163" s="932"/>
      <c r="IE163" s="932"/>
      <c r="IF163" s="932"/>
      <c r="IG163" s="932"/>
      <c r="IH163" s="932"/>
      <c r="II163" s="932"/>
      <c r="IJ163" s="932"/>
      <c r="IK163" s="932"/>
    </row>
    <row r="164" spans="1:245" s="536" customFormat="1" ht="9" customHeight="1">
      <c r="A164" s="754"/>
      <c r="B164" s="755"/>
      <c r="C164" s="756"/>
      <c r="D164" s="756"/>
      <c r="E164" s="885"/>
      <c r="F164" s="739"/>
    </row>
    <row r="165" spans="1:245" s="908" customFormat="1" ht="38.5" customHeight="1">
      <c r="A165" s="923">
        <v>5.4</v>
      </c>
      <c r="B165" s="904" t="s">
        <v>1889</v>
      </c>
      <c r="C165" s="930" t="s">
        <v>20</v>
      </c>
      <c r="D165" s="929" t="s">
        <v>1384</v>
      </c>
      <c r="E165" s="929"/>
      <c r="F165" s="927">
        <f>19*1500000</f>
        <v>28500000</v>
      </c>
      <c r="G165" s="463"/>
      <c r="H165" s="463"/>
      <c r="I165" s="463"/>
      <c r="J165" s="463"/>
      <c r="K165" s="463"/>
      <c r="L165" s="463"/>
      <c r="M165" s="463"/>
      <c r="N165" s="463"/>
      <c r="O165" s="463"/>
      <c r="P165" s="463"/>
      <c r="Q165" s="463"/>
      <c r="R165" s="463"/>
      <c r="S165" s="463"/>
      <c r="T165" s="463"/>
      <c r="U165" s="463"/>
      <c r="V165" s="463"/>
      <c r="W165" s="463"/>
      <c r="X165" s="463"/>
      <c r="Y165" s="463"/>
      <c r="Z165" s="463"/>
      <c r="AA165" s="463"/>
      <c r="AB165" s="463"/>
      <c r="AC165" s="463"/>
      <c r="AD165" s="463"/>
      <c r="AE165" s="463"/>
      <c r="AF165" s="463"/>
      <c r="AG165" s="463"/>
      <c r="AH165" s="463"/>
      <c r="AI165" s="463"/>
      <c r="AJ165" s="463"/>
      <c r="AK165" s="463"/>
      <c r="AL165" s="463"/>
      <c r="AM165" s="463"/>
      <c r="AN165" s="463"/>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c r="BI165" s="463"/>
      <c r="BJ165" s="463"/>
      <c r="BK165" s="463"/>
      <c r="BL165" s="463"/>
      <c r="BM165" s="463"/>
      <c r="BN165" s="463"/>
      <c r="BO165" s="463"/>
      <c r="BP165" s="463"/>
      <c r="BQ165" s="463"/>
      <c r="BR165" s="463"/>
      <c r="BS165" s="463"/>
      <c r="BT165" s="463"/>
      <c r="BU165" s="463"/>
      <c r="BV165" s="463"/>
      <c r="BW165" s="463"/>
      <c r="BX165" s="463"/>
      <c r="BY165" s="463"/>
      <c r="BZ165" s="463"/>
      <c r="CA165" s="463"/>
      <c r="CB165" s="463"/>
      <c r="CC165" s="463"/>
      <c r="CD165" s="463"/>
      <c r="CE165" s="463"/>
      <c r="CF165" s="463"/>
      <c r="CG165" s="463"/>
      <c r="CH165" s="463"/>
      <c r="CI165" s="463"/>
      <c r="CJ165" s="463"/>
      <c r="CK165" s="463"/>
      <c r="CL165" s="463"/>
      <c r="CM165" s="463"/>
      <c r="CN165" s="463"/>
      <c r="CO165" s="463"/>
      <c r="CP165" s="463"/>
      <c r="CQ165" s="463"/>
      <c r="CR165" s="463"/>
      <c r="CS165" s="463"/>
      <c r="CT165" s="463"/>
      <c r="CU165" s="463"/>
      <c r="CV165" s="463"/>
      <c r="CW165" s="463"/>
      <c r="CX165" s="463"/>
      <c r="CY165" s="463"/>
      <c r="CZ165" s="463"/>
      <c r="DA165" s="463"/>
      <c r="DB165" s="463"/>
      <c r="DC165" s="463"/>
      <c r="DD165" s="463"/>
      <c r="DE165" s="463"/>
      <c r="DF165" s="463"/>
      <c r="DG165" s="463"/>
      <c r="DH165" s="463"/>
      <c r="DI165" s="463"/>
      <c r="DJ165" s="463"/>
      <c r="DK165" s="463"/>
      <c r="DL165" s="463"/>
      <c r="DM165" s="463"/>
      <c r="DN165" s="463"/>
      <c r="DO165" s="463"/>
      <c r="DP165" s="463"/>
      <c r="DQ165" s="463"/>
      <c r="DR165" s="463"/>
      <c r="DS165" s="463"/>
      <c r="DT165" s="463"/>
      <c r="DU165" s="463"/>
      <c r="DV165" s="463"/>
      <c r="DW165" s="463"/>
      <c r="DX165" s="463"/>
      <c r="DY165" s="463"/>
      <c r="DZ165" s="463"/>
      <c r="EA165" s="463"/>
      <c r="EB165" s="463"/>
      <c r="EC165" s="463"/>
      <c r="ED165" s="463"/>
      <c r="EE165" s="463"/>
      <c r="EF165" s="463"/>
      <c r="EG165" s="463"/>
      <c r="EH165" s="463"/>
      <c r="EI165" s="463"/>
      <c r="EJ165" s="463"/>
      <c r="EK165" s="463"/>
      <c r="EL165" s="463"/>
      <c r="EM165" s="463"/>
      <c r="EN165" s="463"/>
      <c r="EO165" s="463"/>
      <c r="EP165" s="463"/>
      <c r="EQ165" s="463"/>
      <c r="ER165" s="463"/>
      <c r="ES165" s="463"/>
      <c r="ET165" s="463"/>
      <c r="EU165" s="463"/>
      <c r="EV165" s="463"/>
      <c r="EW165" s="463"/>
      <c r="EX165" s="463"/>
      <c r="EY165" s="463"/>
      <c r="EZ165" s="463"/>
      <c r="FA165" s="463"/>
      <c r="FB165" s="463"/>
      <c r="FC165" s="463"/>
      <c r="FD165" s="463"/>
      <c r="FE165" s="463"/>
      <c r="FF165" s="463"/>
      <c r="FG165" s="463"/>
      <c r="FH165" s="463"/>
      <c r="FI165" s="463"/>
      <c r="FJ165" s="463"/>
      <c r="FK165" s="463"/>
      <c r="FL165" s="463"/>
      <c r="FM165" s="463"/>
      <c r="FN165" s="463"/>
      <c r="FO165" s="463"/>
      <c r="FP165" s="463"/>
      <c r="FQ165" s="463"/>
      <c r="FR165" s="463"/>
      <c r="FS165" s="463"/>
      <c r="FT165" s="463"/>
      <c r="FU165" s="463"/>
      <c r="FV165" s="463"/>
      <c r="FW165" s="463"/>
      <c r="FX165" s="463"/>
      <c r="FY165" s="463"/>
      <c r="FZ165" s="463"/>
      <c r="GA165" s="463"/>
      <c r="GB165" s="463"/>
      <c r="GC165" s="463"/>
      <c r="GD165" s="463"/>
      <c r="GE165" s="463"/>
      <c r="GF165" s="463"/>
      <c r="GG165" s="463"/>
      <c r="GH165" s="463"/>
      <c r="GI165" s="463"/>
      <c r="GJ165" s="463"/>
      <c r="GK165" s="463"/>
      <c r="GL165" s="463"/>
      <c r="GM165" s="463"/>
      <c r="GN165" s="463"/>
      <c r="GO165" s="463"/>
      <c r="GP165" s="463"/>
      <c r="GQ165" s="463"/>
      <c r="GR165" s="463"/>
      <c r="GS165" s="463"/>
      <c r="GT165" s="463"/>
      <c r="GU165" s="463"/>
      <c r="GV165" s="463"/>
      <c r="GW165" s="463"/>
      <c r="GX165" s="463"/>
      <c r="GY165" s="463"/>
      <c r="GZ165" s="463"/>
      <c r="HA165" s="463"/>
      <c r="HB165" s="463"/>
      <c r="HC165" s="463"/>
      <c r="HD165" s="463"/>
      <c r="HE165" s="463"/>
      <c r="HF165" s="463"/>
      <c r="HG165" s="463"/>
      <c r="HH165" s="463"/>
      <c r="HI165" s="463"/>
      <c r="HJ165" s="463"/>
      <c r="HK165" s="463"/>
      <c r="HL165" s="463"/>
      <c r="HM165" s="463"/>
      <c r="HN165" s="463"/>
      <c r="HO165" s="463"/>
      <c r="HP165" s="463"/>
      <c r="HQ165" s="463"/>
      <c r="HR165" s="463"/>
      <c r="HS165" s="463"/>
      <c r="HT165" s="463"/>
      <c r="HU165" s="463"/>
      <c r="HV165" s="463"/>
      <c r="HW165" s="463"/>
      <c r="HX165" s="463"/>
      <c r="HY165" s="463"/>
      <c r="HZ165" s="463"/>
      <c r="IA165" s="463"/>
      <c r="IB165" s="463"/>
      <c r="IC165" s="463"/>
      <c r="ID165" s="463"/>
      <c r="IE165" s="463"/>
      <c r="IF165" s="463"/>
      <c r="IG165" s="463"/>
      <c r="IH165" s="463"/>
      <c r="II165" s="463"/>
      <c r="IJ165" s="463"/>
      <c r="IK165" s="463"/>
    </row>
    <row r="166" spans="1:245" s="536" customFormat="1" ht="9" customHeight="1">
      <c r="A166" s="754"/>
      <c r="B166" s="755"/>
      <c r="C166" s="756"/>
      <c r="D166" s="756"/>
      <c r="E166" s="885"/>
      <c r="F166" s="739"/>
    </row>
    <row r="167" spans="1:245" s="908" customFormat="1" ht="25.5" customHeight="1">
      <c r="A167" s="934" t="s">
        <v>30</v>
      </c>
      <c r="B167" s="904" t="s">
        <v>1890</v>
      </c>
      <c r="C167" s="930"/>
      <c r="D167" s="929"/>
      <c r="E167" s="929"/>
      <c r="F167" s="927"/>
      <c r="G167" s="463"/>
      <c r="H167" s="463"/>
      <c r="I167" s="463"/>
      <c r="J167" s="463"/>
      <c r="K167" s="463"/>
      <c r="L167" s="463"/>
      <c r="M167" s="463"/>
      <c r="N167" s="463"/>
      <c r="O167" s="463"/>
      <c r="P167" s="463"/>
      <c r="Q167" s="463"/>
      <c r="R167" s="463"/>
      <c r="S167" s="463"/>
      <c r="T167" s="463"/>
      <c r="U167" s="463"/>
      <c r="V167" s="463"/>
      <c r="W167" s="463"/>
      <c r="X167" s="463"/>
      <c r="Y167" s="463"/>
      <c r="Z167" s="463"/>
      <c r="AA167" s="463"/>
      <c r="AB167" s="463"/>
      <c r="AC167" s="463"/>
      <c r="AD167" s="463"/>
      <c r="AE167" s="463"/>
      <c r="AF167" s="463"/>
      <c r="AG167" s="463"/>
      <c r="AH167" s="463"/>
      <c r="AI167" s="463"/>
      <c r="AJ167" s="463"/>
      <c r="AK167" s="463"/>
      <c r="AL167" s="463"/>
      <c r="AM167" s="463"/>
      <c r="AN167" s="463"/>
      <c r="AO167" s="463"/>
      <c r="AP167" s="463"/>
      <c r="AQ167" s="463"/>
      <c r="AR167" s="463"/>
      <c r="AS167" s="463"/>
      <c r="AT167" s="463"/>
      <c r="AU167" s="463"/>
      <c r="AV167" s="463"/>
      <c r="AW167" s="463"/>
      <c r="AX167" s="463"/>
      <c r="AY167" s="463"/>
      <c r="AZ167" s="463"/>
      <c r="BA167" s="463"/>
      <c r="BB167" s="463"/>
      <c r="BC167" s="463"/>
      <c r="BD167" s="463"/>
      <c r="BE167" s="463"/>
      <c r="BF167" s="463"/>
      <c r="BG167" s="463"/>
      <c r="BH167" s="463"/>
      <c r="BI167" s="463"/>
      <c r="BJ167" s="463"/>
      <c r="BK167" s="463"/>
      <c r="BL167" s="463"/>
      <c r="BM167" s="463"/>
      <c r="BN167" s="463"/>
      <c r="BO167" s="463"/>
      <c r="BP167" s="463"/>
      <c r="BQ167" s="463"/>
      <c r="BR167" s="463"/>
      <c r="BS167" s="463"/>
      <c r="BT167" s="463"/>
      <c r="BU167" s="463"/>
      <c r="BV167" s="463"/>
      <c r="BW167" s="463"/>
      <c r="BX167" s="463"/>
      <c r="BY167" s="463"/>
      <c r="BZ167" s="463"/>
      <c r="CA167" s="463"/>
      <c r="CB167" s="463"/>
      <c r="CC167" s="463"/>
      <c r="CD167" s="463"/>
      <c r="CE167" s="463"/>
      <c r="CF167" s="463"/>
      <c r="CG167" s="463"/>
      <c r="CH167" s="463"/>
      <c r="CI167" s="463"/>
      <c r="CJ167" s="463"/>
      <c r="CK167" s="463"/>
      <c r="CL167" s="463"/>
      <c r="CM167" s="463"/>
      <c r="CN167" s="463"/>
      <c r="CO167" s="463"/>
      <c r="CP167" s="463"/>
      <c r="CQ167" s="463"/>
      <c r="CR167" s="463"/>
      <c r="CS167" s="463"/>
      <c r="CT167" s="463"/>
      <c r="CU167" s="463"/>
      <c r="CV167" s="463"/>
      <c r="CW167" s="463"/>
      <c r="CX167" s="463"/>
      <c r="CY167" s="463"/>
      <c r="CZ167" s="463"/>
      <c r="DA167" s="463"/>
      <c r="DB167" s="463"/>
      <c r="DC167" s="463"/>
      <c r="DD167" s="463"/>
      <c r="DE167" s="463"/>
      <c r="DF167" s="463"/>
      <c r="DG167" s="463"/>
      <c r="DH167" s="463"/>
      <c r="DI167" s="463"/>
      <c r="DJ167" s="463"/>
      <c r="DK167" s="463"/>
      <c r="DL167" s="463"/>
      <c r="DM167" s="463"/>
      <c r="DN167" s="463"/>
      <c r="DO167" s="463"/>
      <c r="DP167" s="463"/>
      <c r="DQ167" s="463"/>
      <c r="DR167" s="463"/>
      <c r="DS167" s="463"/>
      <c r="DT167" s="463"/>
      <c r="DU167" s="463"/>
      <c r="DV167" s="463"/>
      <c r="DW167" s="463"/>
      <c r="DX167" s="463"/>
      <c r="DY167" s="463"/>
      <c r="DZ167" s="463"/>
      <c r="EA167" s="463"/>
      <c r="EB167" s="463"/>
      <c r="EC167" s="463"/>
      <c r="ED167" s="463"/>
      <c r="EE167" s="463"/>
      <c r="EF167" s="463"/>
      <c r="EG167" s="463"/>
      <c r="EH167" s="463"/>
      <c r="EI167" s="463"/>
      <c r="EJ167" s="463"/>
      <c r="EK167" s="463"/>
      <c r="EL167" s="463"/>
      <c r="EM167" s="463"/>
      <c r="EN167" s="463"/>
      <c r="EO167" s="463"/>
      <c r="EP167" s="463"/>
      <c r="EQ167" s="463"/>
      <c r="ER167" s="463"/>
      <c r="ES167" s="463"/>
      <c r="ET167" s="463"/>
      <c r="EU167" s="463"/>
      <c r="EV167" s="463"/>
      <c r="EW167" s="463"/>
      <c r="EX167" s="463"/>
      <c r="EY167" s="463"/>
      <c r="EZ167" s="463"/>
      <c r="FA167" s="463"/>
      <c r="FB167" s="463"/>
      <c r="FC167" s="463"/>
      <c r="FD167" s="463"/>
      <c r="FE167" s="463"/>
      <c r="FF167" s="463"/>
      <c r="FG167" s="463"/>
      <c r="FH167" s="463"/>
      <c r="FI167" s="463"/>
      <c r="FJ167" s="463"/>
      <c r="FK167" s="463"/>
      <c r="FL167" s="463"/>
      <c r="FM167" s="463"/>
      <c r="FN167" s="463"/>
      <c r="FO167" s="463"/>
      <c r="FP167" s="463"/>
      <c r="FQ167" s="463"/>
      <c r="FR167" s="463"/>
      <c r="FS167" s="463"/>
      <c r="FT167" s="463"/>
      <c r="FU167" s="463"/>
      <c r="FV167" s="463"/>
      <c r="FW167" s="463"/>
      <c r="FX167" s="463"/>
      <c r="FY167" s="463"/>
      <c r="FZ167" s="463"/>
      <c r="GA167" s="463"/>
      <c r="GB167" s="463"/>
      <c r="GC167" s="463"/>
      <c r="GD167" s="463"/>
      <c r="GE167" s="463"/>
      <c r="GF167" s="463"/>
      <c r="GG167" s="463"/>
      <c r="GH167" s="463"/>
      <c r="GI167" s="463"/>
      <c r="GJ167" s="463"/>
      <c r="GK167" s="463"/>
      <c r="GL167" s="463"/>
      <c r="GM167" s="463"/>
      <c r="GN167" s="463"/>
      <c r="GO167" s="463"/>
      <c r="GP167" s="463"/>
      <c r="GQ167" s="463"/>
      <c r="GR167" s="463"/>
      <c r="GS167" s="463"/>
      <c r="GT167" s="463"/>
      <c r="GU167" s="463"/>
      <c r="GV167" s="463"/>
      <c r="GW167" s="463"/>
      <c r="GX167" s="463"/>
      <c r="GY167" s="463"/>
      <c r="GZ167" s="463"/>
      <c r="HA167" s="463"/>
      <c r="HB167" s="463"/>
      <c r="HC167" s="463"/>
      <c r="HD167" s="463"/>
      <c r="HE167" s="463"/>
      <c r="HF167" s="463"/>
      <c r="HG167" s="463"/>
      <c r="HH167" s="463"/>
      <c r="HI167" s="463"/>
      <c r="HJ167" s="463"/>
      <c r="HK167" s="463"/>
      <c r="HL167" s="463"/>
      <c r="HM167" s="463"/>
      <c r="HN167" s="463"/>
      <c r="HO167" s="463"/>
      <c r="HP167" s="463"/>
      <c r="HQ167" s="463"/>
      <c r="HR167" s="463"/>
      <c r="HS167" s="463"/>
      <c r="HT167" s="463"/>
      <c r="HU167" s="463"/>
      <c r="HV167" s="463"/>
      <c r="HW167" s="463"/>
      <c r="HX167" s="463"/>
      <c r="HY167" s="463"/>
      <c r="HZ167" s="463"/>
      <c r="IA167" s="463"/>
      <c r="IB167" s="463"/>
      <c r="IC167" s="463"/>
      <c r="ID167" s="463"/>
      <c r="IE167" s="463"/>
      <c r="IF167" s="463"/>
      <c r="IG167" s="463"/>
      <c r="IH167" s="463"/>
      <c r="II167" s="463"/>
      <c r="IJ167" s="463"/>
      <c r="IK167" s="463"/>
    </row>
    <row r="168" spans="1:245" s="536" customFormat="1" ht="9" customHeight="1">
      <c r="A168" s="754"/>
      <c r="B168" s="755"/>
      <c r="C168" s="756"/>
      <c r="D168" s="756"/>
      <c r="E168" s="885"/>
      <c r="F168" s="739"/>
    </row>
    <row r="169" spans="1:245" s="908" customFormat="1" ht="25.5" customHeight="1">
      <c r="A169" s="934" t="s">
        <v>31</v>
      </c>
      <c r="B169" s="904" t="s">
        <v>1891</v>
      </c>
      <c r="C169" s="930"/>
      <c r="D169" s="929"/>
      <c r="E169" s="929"/>
      <c r="F169" s="927"/>
      <c r="G169" s="463"/>
      <c r="H169" s="463"/>
      <c r="I169" s="463"/>
      <c r="J169" s="463"/>
      <c r="K169" s="463"/>
      <c r="L169" s="463"/>
      <c r="M169" s="463"/>
      <c r="N169" s="463"/>
      <c r="O169" s="463"/>
      <c r="P169" s="463"/>
      <c r="Q169" s="463"/>
      <c r="R169" s="463"/>
      <c r="S169" s="463"/>
      <c r="T169" s="463"/>
      <c r="U169" s="463"/>
      <c r="V169" s="463"/>
      <c r="W169" s="463"/>
      <c r="X169" s="463"/>
      <c r="Y169" s="463"/>
      <c r="Z169" s="463"/>
      <c r="AA169" s="463"/>
      <c r="AB169" s="463"/>
      <c r="AC169" s="463"/>
      <c r="AD169" s="463"/>
      <c r="AE169" s="463"/>
      <c r="AF169" s="463"/>
      <c r="AG169" s="463"/>
      <c r="AH169" s="463"/>
      <c r="AI169" s="463"/>
      <c r="AJ169" s="463"/>
      <c r="AK169" s="463"/>
      <c r="AL169" s="463"/>
      <c r="AM169" s="463"/>
      <c r="AN169" s="463"/>
      <c r="AO169" s="463"/>
      <c r="AP169" s="463"/>
      <c r="AQ169" s="463"/>
      <c r="AR169" s="463"/>
      <c r="AS169" s="463"/>
      <c r="AT169" s="463"/>
      <c r="AU169" s="463"/>
      <c r="AV169" s="463"/>
      <c r="AW169" s="463"/>
      <c r="AX169" s="463"/>
      <c r="AY169" s="463"/>
      <c r="AZ169" s="463"/>
      <c r="BA169" s="463"/>
      <c r="BB169" s="463"/>
      <c r="BC169" s="463"/>
      <c r="BD169" s="463"/>
      <c r="BE169" s="463"/>
      <c r="BF169" s="463"/>
      <c r="BG169" s="463"/>
      <c r="BH169" s="463"/>
      <c r="BI169" s="463"/>
      <c r="BJ169" s="463"/>
      <c r="BK169" s="463"/>
      <c r="BL169" s="463"/>
      <c r="BM169" s="463"/>
      <c r="BN169" s="463"/>
      <c r="BO169" s="463"/>
      <c r="BP169" s="463"/>
      <c r="BQ169" s="463"/>
      <c r="BR169" s="463"/>
      <c r="BS169" s="463"/>
      <c r="BT169" s="463"/>
      <c r="BU169" s="463"/>
      <c r="BV169" s="463"/>
      <c r="BW169" s="463"/>
      <c r="BX169" s="463"/>
      <c r="BY169" s="463"/>
      <c r="BZ169" s="463"/>
      <c r="CA169" s="463"/>
      <c r="CB169" s="463"/>
      <c r="CC169" s="463"/>
      <c r="CD169" s="463"/>
      <c r="CE169" s="463"/>
      <c r="CF169" s="463"/>
      <c r="CG169" s="463"/>
      <c r="CH169" s="463"/>
      <c r="CI169" s="463"/>
      <c r="CJ169" s="463"/>
      <c r="CK169" s="463"/>
      <c r="CL169" s="463"/>
      <c r="CM169" s="463"/>
      <c r="CN169" s="463"/>
      <c r="CO169" s="463"/>
      <c r="CP169" s="463"/>
      <c r="CQ169" s="463"/>
      <c r="CR169" s="463"/>
      <c r="CS169" s="463"/>
      <c r="CT169" s="463"/>
      <c r="CU169" s="463"/>
      <c r="CV169" s="463"/>
      <c r="CW169" s="463"/>
      <c r="CX169" s="463"/>
      <c r="CY169" s="463"/>
      <c r="CZ169" s="463"/>
      <c r="DA169" s="463"/>
      <c r="DB169" s="463"/>
      <c r="DC169" s="463"/>
      <c r="DD169" s="463"/>
      <c r="DE169" s="463"/>
      <c r="DF169" s="463"/>
      <c r="DG169" s="463"/>
      <c r="DH169" s="463"/>
      <c r="DI169" s="463"/>
      <c r="DJ169" s="463"/>
      <c r="DK169" s="463"/>
      <c r="DL169" s="463"/>
      <c r="DM169" s="463"/>
      <c r="DN169" s="463"/>
      <c r="DO169" s="463"/>
      <c r="DP169" s="463"/>
      <c r="DQ169" s="463"/>
      <c r="DR169" s="463"/>
      <c r="DS169" s="463"/>
      <c r="DT169" s="463"/>
      <c r="DU169" s="463"/>
      <c r="DV169" s="463"/>
      <c r="DW169" s="463"/>
      <c r="DX169" s="463"/>
      <c r="DY169" s="463"/>
      <c r="DZ169" s="463"/>
      <c r="EA169" s="463"/>
      <c r="EB169" s="463"/>
      <c r="EC169" s="463"/>
      <c r="ED169" s="463"/>
      <c r="EE169" s="463"/>
      <c r="EF169" s="463"/>
      <c r="EG169" s="463"/>
      <c r="EH169" s="463"/>
      <c r="EI169" s="463"/>
      <c r="EJ169" s="463"/>
      <c r="EK169" s="463"/>
      <c r="EL169" s="463"/>
      <c r="EM169" s="463"/>
      <c r="EN169" s="463"/>
      <c r="EO169" s="463"/>
      <c r="EP169" s="463"/>
      <c r="EQ169" s="463"/>
      <c r="ER169" s="463"/>
      <c r="ES169" s="463"/>
      <c r="ET169" s="463"/>
      <c r="EU169" s="463"/>
      <c r="EV169" s="463"/>
      <c r="EW169" s="463"/>
      <c r="EX169" s="463"/>
      <c r="EY169" s="463"/>
      <c r="EZ169" s="463"/>
      <c r="FA169" s="463"/>
      <c r="FB169" s="463"/>
      <c r="FC169" s="463"/>
      <c r="FD169" s="463"/>
      <c r="FE169" s="463"/>
      <c r="FF169" s="463"/>
      <c r="FG169" s="463"/>
      <c r="FH169" s="463"/>
      <c r="FI169" s="463"/>
      <c r="FJ169" s="463"/>
      <c r="FK169" s="463"/>
      <c r="FL169" s="463"/>
      <c r="FM169" s="463"/>
      <c r="FN169" s="463"/>
      <c r="FO169" s="463"/>
      <c r="FP169" s="463"/>
      <c r="FQ169" s="463"/>
      <c r="FR169" s="463"/>
      <c r="FS169" s="463"/>
      <c r="FT169" s="463"/>
      <c r="FU169" s="463"/>
      <c r="FV169" s="463"/>
      <c r="FW169" s="463"/>
      <c r="FX169" s="463"/>
      <c r="FY169" s="463"/>
      <c r="FZ169" s="463"/>
      <c r="GA169" s="463"/>
      <c r="GB169" s="463"/>
      <c r="GC169" s="463"/>
      <c r="GD169" s="463"/>
      <c r="GE169" s="463"/>
      <c r="GF169" s="463"/>
      <c r="GG169" s="463"/>
      <c r="GH169" s="463"/>
      <c r="GI169" s="463"/>
      <c r="GJ169" s="463"/>
      <c r="GK169" s="463"/>
      <c r="GL169" s="463"/>
      <c r="GM169" s="463"/>
      <c r="GN169" s="463"/>
      <c r="GO169" s="463"/>
      <c r="GP169" s="463"/>
      <c r="GQ169" s="463"/>
      <c r="GR169" s="463"/>
      <c r="GS169" s="463"/>
      <c r="GT169" s="463"/>
      <c r="GU169" s="463"/>
      <c r="GV169" s="463"/>
      <c r="GW169" s="463"/>
      <c r="GX169" s="463"/>
      <c r="GY169" s="463"/>
      <c r="GZ169" s="463"/>
      <c r="HA169" s="463"/>
      <c r="HB169" s="463"/>
      <c r="HC169" s="463"/>
      <c r="HD169" s="463"/>
      <c r="HE169" s="463"/>
      <c r="HF169" s="463"/>
      <c r="HG169" s="463"/>
      <c r="HH169" s="463"/>
      <c r="HI169" s="463"/>
      <c r="HJ169" s="463"/>
      <c r="HK169" s="463"/>
      <c r="HL169" s="463"/>
      <c r="HM169" s="463"/>
      <c r="HN169" s="463"/>
      <c r="HO169" s="463"/>
      <c r="HP169" s="463"/>
      <c r="HQ169" s="463"/>
      <c r="HR169" s="463"/>
      <c r="HS169" s="463"/>
      <c r="HT169" s="463"/>
      <c r="HU169" s="463"/>
      <c r="HV169" s="463"/>
      <c r="HW169" s="463"/>
      <c r="HX169" s="463"/>
      <c r="HY169" s="463"/>
      <c r="HZ169" s="463"/>
      <c r="IA169" s="463"/>
      <c r="IB169" s="463"/>
      <c r="IC169" s="463"/>
      <c r="ID169" s="463"/>
      <c r="IE169" s="463"/>
      <c r="IF169" s="463"/>
      <c r="IG169" s="463"/>
      <c r="IH169" s="463"/>
      <c r="II169" s="463"/>
      <c r="IJ169" s="463"/>
      <c r="IK169" s="463"/>
    </row>
    <row r="170" spans="1:245" s="536" customFormat="1" ht="9" customHeight="1">
      <c r="A170" s="754"/>
      <c r="B170" s="755"/>
      <c r="C170" s="756"/>
      <c r="D170" s="756"/>
      <c r="E170" s="885"/>
      <c r="F170" s="739"/>
    </row>
    <row r="171" spans="1:245" s="933" customFormat="1" ht="25">
      <c r="A171" s="903">
        <v>5.5</v>
      </c>
      <c r="B171" s="904" t="s">
        <v>1892</v>
      </c>
      <c r="C171" s="930" t="s">
        <v>1385</v>
      </c>
      <c r="D171" s="929">
        <f>F165</f>
        <v>28500000</v>
      </c>
      <c r="E171" s="931"/>
      <c r="F171" s="927"/>
      <c r="G171" s="932"/>
      <c r="H171" s="932"/>
      <c r="I171" s="932"/>
      <c r="J171" s="932"/>
      <c r="K171" s="932"/>
      <c r="L171" s="932"/>
      <c r="M171" s="932"/>
      <c r="N171" s="932"/>
      <c r="O171" s="932"/>
      <c r="P171" s="932"/>
      <c r="Q171" s="932"/>
      <c r="R171" s="932"/>
      <c r="S171" s="932"/>
      <c r="T171" s="932"/>
      <c r="U171" s="932"/>
      <c r="V171" s="932"/>
      <c r="W171" s="932"/>
      <c r="X171" s="932"/>
      <c r="Y171" s="932"/>
      <c r="Z171" s="932"/>
      <c r="AA171" s="932"/>
      <c r="AB171" s="932"/>
      <c r="AC171" s="932"/>
      <c r="AD171" s="932"/>
      <c r="AE171" s="932"/>
      <c r="AF171" s="932"/>
      <c r="AG171" s="932"/>
      <c r="AH171" s="932"/>
      <c r="AI171" s="932"/>
      <c r="AJ171" s="932"/>
      <c r="AK171" s="932"/>
      <c r="AL171" s="932"/>
      <c r="AM171" s="932"/>
      <c r="AN171" s="932"/>
      <c r="AO171" s="932"/>
      <c r="AP171" s="932"/>
      <c r="AQ171" s="932"/>
      <c r="AR171" s="932"/>
      <c r="AS171" s="932"/>
      <c r="AT171" s="932"/>
      <c r="AU171" s="932"/>
      <c r="AV171" s="932"/>
      <c r="AW171" s="932"/>
      <c r="AX171" s="932"/>
      <c r="AY171" s="932"/>
      <c r="AZ171" s="932"/>
      <c r="BA171" s="932"/>
      <c r="BB171" s="932"/>
      <c r="BC171" s="932"/>
      <c r="BD171" s="932"/>
      <c r="BE171" s="932"/>
      <c r="BF171" s="932"/>
      <c r="BG171" s="932"/>
      <c r="BH171" s="932"/>
      <c r="BI171" s="932"/>
      <c r="BJ171" s="932"/>
      <c r="BK171" s="932"/>
      <c r="BL171" s="932"/>
      <c r="BM171" s="932"/>
      <c r="BN171" s="932"/>
      <c r="BO171" s="932"/>
      <c r="BP171" s="932"/>
      <c r="BQ171" s="932"/>
      <c r="BR171" s="932"/>
      <c r="BS171" s="932"/>
      <c r="BT171" s="932"/>
      <c r="BU171" s="932"/>
      <c r="BV171" s="932"/>
      <c r="BW171" s="932"/>
      <c r="BX171" s="932"/>
      <c r="BY171" s="932"/>
      <c r="BZ171" s="932"/>
      <c r="CA171" s="932"/>
      <c r="CB171" s="932"/>
      <c r="CC171" s="932"/>
      <c r="CD171" s="932"/>
      <c r="CE171" s="932"/>
      <c r="CF171" s="932"/>
      <c r="CG171" s="932"/>
      <c r="CH171" s="932"/>
      <c r="CI171" s="932"/>
      <c r="CJ171" s="932"/>
      <c r="CK171" s="932"/>
      <c r="CL171" s="932"/>
      <c r="CM171" s="932"/>
      <c r="CN171" s="932"/>
      <c r="CO171" s="932"/>
      <c r="CP171" s="932"/>
      <c r="CQ171" s="932"/>
      <c r="CR171" s="932"/>
      <c r="CS171" s="932"/>
      <c r="CT171" s="932"/>
      <c r="CU171" s="932"/>
      <c r="CV171" s="932"/>
      <c r="CW171" s="932"/>
      <c r="CX171" s="932"/>
      <c r="CY171" s="932"/>
      <c r="CZ171" s="932"/>
      <c r="DA171" s="932"/>
      <c r="DB171" s="932"/>
      <c r="DC171" s="932"/>
      <c r="DD171" s="932"/>
      <c r="DE171" s="932"/>
      <c r="DF171" s="932"/>
      <c r="DG171" s="932"/>
      <c r="DH171" s="932"/>
      <c r="DI171" s="932"/>
      <c r="DJ171" s="932"/>
      <c r="DK171" s="932"/>
      <c r="DL171" s="932"/>
      <c r="DM171" s="932"/>
      <c r="DN171" s="932"/>
      <c r="DO171" s="932"/>
      <c r="DP171" s="932"/>
      <c r="DQ171" s="932"/>
      <c r="DR171" s="932"/>
      <c r="DS171" s="932"/>
      <c r="DT171" s="932"/>
      <c r="DU171" s="932"/>
      <c r="DV171" s="932"/>
      <c r="DW171" s="932"/>
      <c r="DX171" s="932"/>
      <c r="DY171" s="932"/>
      <c r="DZ171" s="932"/>
      <c r="EA171" s="932"/>
      <c r="EB171" s="932"/>
      <c r="EC171" s="932"/>
      <c r="ED171" s="932"/>
      <c r="EE171" s="932"/>
      <c r="EF171" s="932"/>
      <c r="EG171" s="932"/>
      <c r="EH171" s="932"/>
      <c r="EI171" s="932"/>
      <c r="EJ171" s="932"/>
      <c r="EK171" s="932"/>
      <c r="EL171" s="932"/>
      <c r="EM171" s="932"/>
      <c r="EN171" s="932"/>
      <c r="EO171" s="932"/>
      <c r="EP171" s="932"/>
      <c r="EQ171" s="932"/>
      <c r="ER171" s="932"/>
      <c r="ES171" s="932"/>
      <c r="ET171" s="932"/>
      <c r="EU171" s="932"/>
      <c r="EV171" s="932"/>
      <c r="EW171" s="932"/>
      <c r="EX171" s="932"/>
      <c r="EY171" s="932"/>
      <c r="EZ171" s="932"/>
      <c r="FA171" s="932"/>
      <c r="FB171" s="932"/>
      <c r="FC171" s="932"/>
      <c r="FD171" s="932"/>
      <c r="FE171" s="932"/>
      <c r="FF171" s="932"/>
      <c r="FG171" s="932"/>
      <c r="FH171" s="932"/>
      <c r="FI171" s="932"/>
      <c r="FJ171" s="932"/>
      <c r="FK171" s="932"/>
      <c r="FL171" s="932"/>
      <c r="FM171" s="932"/>
      <c r="FN171" s="932"/>
      <c r="FO171" s="932"/>
      <c r="FP171" s="932"/>
      <c r="FQ171" s="932"/>
      <c r="FR171" s="932"/>
      <c r="FS171" s="932"/>
      <c r="FT171" s="932"/>
      <c r="FU171" s="932"/>
      <c r="FV171" s="932"/>
      <c r="FW171" s="932"/>
      <c r="FX171" s="932"/>
      <c r="FY171" s="932"/>
      <c r="FZ171" s="932"/>
      <c r="GA171" s="932"/>
      <c r="GB171" s="932"/>
      <c r="GC171" s="932"/>
      <c r="GD171" s="932"/>
      <c r="GE171" s="932"/>
      <c r="GF171" s="932"/>
      <c r="GG171" s="932"/>
      <c r="GH171" s="932"/>
      <c r="GI171" s="932"/>
      <c r="GJ171" s="932"/>
      <c r="GK171" s="932"/>
      <c r="GL171" s="932"/>
      <c r="GM171" s="932"/>
      <c r="GN171" s="932"/>
      <c r="GO171" s="932"/>
      <c r="GP171" s="932"/>
      <c r="GQ171" s="932"/>
      <c r="GR171" s="932"/>
      <c r="GS171" s="932"/>
      <c r="GT171" s="932"/>
      <c r="GU171" s="932"/>
      <c r="GV171" s="932"/>
      <c r="GW171" s="932"/>
      <c r="GX171" s="932"/>
      <c r="GY171" s="932"/>
      <c r="GZ171" s="932"/>
      <c r="HA171" s="932"/>
      <c r="HB171" s="932"/>
      <c r="HC171" s="932"/>
      <c r="HD171" s="932"/>
      <c r="HE171" s="932"/>
      <c r="HF171" s="932"/>
      <c r="HG171" s="932"/>
      <c r="HH171" s="932"/>
      <c r="HI171" s="932"/>
      <c r="HJ171" s="932"/>
      <c r="HK171" s="932"/>
      <c r="HL171" s="932"/>
      <c r="HM171" s="932"/>
      <c r="HN171" s="932"/>
      <c r="HO171" s="932"/>
      <c r="HP171" s="932"/>
      <c r="HQ171" s="932"/>
      <c r="HR171" s="932"/>
      <c r="HS171" s="932"/>
      <c r="HT171" s="932"/>
      <c r="HU171" s="932"/>
      <c r="HV171" s="932"/>
      <c r="HW171" s="932"/>
      <c r="HX171" s="932"/>
      <c r="HY171" s="932"/>
      <c r="HZ171" s="932"/>
      <c r="IA171" s="932"/>
      <c r="IB171" s="932"/>
      <c r="IC171" s="932"/>
      <c r="ID171" s="932"/>
      <c r="IE171" s="932"/>
      <c r="IF171" s="932"/>
      <c r="IG171" s="932"/>
      <c r="IH171" s="932"/>
      <c r="II171" s="932"/>
      <c r="IJ171" s="932"/>
      <c r="IK171" s="932"/>
    </row>
    <row r="172" spans="1:245" s="536" customFormat="1">
      <c r="A172" s="383"/>
      <c r="B172" s="755"/>
      <c r="C172" s="392"/>
      <c r="D172" s="392"/>
      <c r="E172" s="738"/>
      <c r="F172" s="739"/>
    </row>
    <row r="173" spans="1:245" s="536" customFormat="1" ht="14.25" customHeight="1">
      <c r="A173" s="379">
        <v>6</v>
      </c>
      <c r="B173" s="423" t="s">
        <v>1483</v>
      </c>
      <c r="C173" s="756"/>
      <c r="D173" s="767"/>
      <c r="E173" s="885"/>
      <c r="F173" s="739"/>
    </row>
    <row r="174" spans="1:245" s="536" customFormat="1" ht="9" customHeight="1">
      <c r="A174" s="754"/>
      <c r="B174" s="755"/>
      <c r="C174" s="756"/>
      <c r="D174" s="756"/>
      <c r="E174" s="885"/>
      <c r="F174" s="739"/>
    </row>
    <row r="175" spans="1:245" s="536" customFormat="1" ht="9" customHeight="1">
      <c r="A175" s="754"/>
      <c r="B175" s="755"/>
      <c r="C175" s="756"/>
      <c r="D175" s="756"/>
      <c r="E175" s="885"/>
      <c r="F175" s="739"/>
    </row>
    <row r="176" spans="1:245" s="536" customFormat="1" ht="116.25" customHeight="1">
      <c r="A176" s="772">
        <v>6.1</v>
      </c>
      <c r="B176" s="755" t="s">
        <v>1747</v>
      </c>
      <c r="C176" s="924" t="s">
        <v>20</v>
      </c>
      <c r="D176" s="924" t="s">
        <v>28</v>
      </c>
      <c r="E176" s="885"/>
      <c r="F176" s="739"/>
    </row>
    <row r="177" spans="1:6" s="536" customFormat="1" ht="9" customHeight="1">
      <c r="A177" s="754"/>
      <c r="B177" s="755"/>
      <c r="C177" s="756"/>
      <c r="D177" s="756"/>
      <c r="E177" s="885"/>
      <c r="F177" s="739"/>
    </row>
    <row r="178" spans="1:6" s="536" customFormat="1" ht="12.75" customHeight="1">
      <c r="A178" s="754"/>
      <c r="B178" s="755" t="s">
        <v>30</v>
      </c>
      <c r="C178" s="756"/>
      <c r="D178" s="767"/>
      <c r="E178" s="885"/>
      <c r="F178" s="739"/>
    </row>
    <row r="179" spans="1:6" s="536" customFormat="1" ht="9" customHeight="1">
      <c r="A179" s="754"/>
      <c r="B179" s="755"/>
      <c r="C179" s="756"/>
      <c r="D179" s="756"/>
      <c r="E179" s="885"/>
      <c r="F179" s="739"/>
    </row>
    <row r="180" spans="1:6" s="536" customFormat="1" ht="12.75" customHeight="1">
      <c r="A180" s="754"/>
      <c r="B180" s="755" t="s">
        <v>31</v>
      </c>
      <c r="C180" s="756"/>
      <c r="D180" s="767"/>
      <c r="E180" s="885"/>
      <c r="F180" s="739"/>
    </row>
    <row r="181" spans="1:6" s="536" customFormat="1" ht="9" customHeight="1">
      <c r="A181" s="754"/>
      <c r="B181" s="755"/>
      <c r="C181" s="756"/>
      <c r="D181" s="756"/>
      <c r="E181" s="885"/>
      <c r="F181" s="739"/>
    </row>
    <row r="182" spans="1:6" s="536" customFormat="1" ht="11.25" customHeight="1">
      <c r="A182" s="761"/>
      <c r="B182" s="773" t="s">
        <v>1388</v>
      </c>
      <c r="C182" s="762"/>
      <c r="D182" s="774"/>
      <c r="E182" s="901"/>
      <c r="F182" s="888"/>
    </row>
    <row r="183" spans="1:6" s="536" customFormat="1" ht="1.5" hidden="1" customHeight="1" thickBot="1">
      <c r="A183" s="775"/>
      <c r="B183" s="776"/>
      <c r="C183" s="777"/>
      <c r="D183" s="778"/>
      <c r="E183" s="935"/>
      <c r="F183" s="895"/>
    </row>
    <row r="184" spans="1:6" s="536" customFormat="1" ht="12.75" hidden="1" customHeight="1" thickBot="1">
      <c r="A184" s="775"/>
      <c r="B184" s="776"/>
      <c r="C184" s="777"/>
      <c r="D184" s="778"/>
      <c r="E184" s="935"/>
      <c r="F184" s="895"/>
    </row>
    <row r="185" spans="1:6" s="536" customFormat="1" ht="12.75" hidden="1" customHeight="1" thickBot="1">
      <c r="A185" s="775"/>
      <c r="B185" s="779"/>
      <c r="C185" s="777"/>
      <c r="D185" s="778"/>
      <c r="E185" s="935"/>
      <c r="F185" s="895"/>
    </row>
    <row r="186" spans="1:6" s="536" customFormat="1" ht="12.75" hidden="1" customHeight="1" thickBot="1">
      <c r="A186" s="775"/>
      <c r="B186" s="428"/>
      <c r="C186" s="777"/>
      <c r="D186" s="778"/>
      <c r="E186" s="935"/>
      <c r="F186" s="895"/>
    </row>
    <row r="187" spans="1:6" s="536" customFormat="1" hidden="1">
      <c r="A187" s="775"/>
      <c r="B187" s="776"/>
      <c r="C187" s="777"/>
      <c r="D187" s="778"/>
      <c r="E187" s="935"/>
      <c r="F187" s="895"/>
    </row>
    <row r="188" spans="1:6" s="536" customFormat="1" hidden="1">
      <c r="A188" s="775"/>
      <c r="B188" s="776"/>
      <c r="C188" s="777"/>
      <c r="D188" s="778"/>
      <c r="E188" s="935"/>
      <c r="F188" s="895"/>
    </row>
    <row r="189" spans="1:6" s="536" customFormat="1" ht="12.75" hidden="1" customHeight="1" thickBot="1">
      <c r="A189" s="775"/>
      <c r="B189" s="779"/>
      <c r="C189" s="777"/>
      <c r="D189" s="778"/>
      <c r="E189" s="935"/>
      <c r="F189" s="895"/>
    </row>
    <row r="190" spans="1:6" s="536" customFormat="1" ht="12.75" hidden="1" customHeight="1" thickBot="1">
      <c r="A190" s="775"/>
      <c r="B190" s="779"/>
      <c r="C190" s="777"/>
      <c r="D190" s="778"/>
      <c r="E190" s="935"/>
      <c r="F190" s="895"/>
    </row>
    <row r="191" spans="1:6" s="536" customFormat="1" ht="12.75" hidden="1" customHeight="1" thickBot="1">
      <c r="A191" s="775"/>
      <c r="B191" s="779"/>
      <c r="C191" s="777"/>
      <c r="D191" s="778"/>
      <c r="E191" s="935"/>
      <c r="F191" s="895"/>
    </row>
    <row r="192" spans="1:6" s="536" customFormat="1" ht="12.75" customHeight="1">
      <c r="A192" s="754"/>
      <c r="B192" s="755"/>
      <c r="C192" s="756"/>
      <c r="D192" s="756"/>
      <c r="E192" s="885"/>
      <c r="F192" s="739"/>
    </row>
    <row r="193" spans="1:7" s="536" customFormat="1" ht="12.75" customHeight="1">
      <c r="A193" s="754"/>
      <c r="B193" s="755"/>
      <c r="C193" s="756"/>
      <c r="D193" s="756"/>
      <c r="E193" s="885"/>
      <c r="F193" s="739"/>
    </row>
    <row r="194" spans="1:7" s="536" customFormat="1" ht="12.75" customHeight="1">
      <c r="A194" s="754"/>
      <c r="B194" s="755"/>
      <c r="C194" s="756"/>
      <c r="D194" s="756"/>
      <c r="E194" s="885"/>
      <c r="F194" s="739"/>
    </row>
    <row r="195" spans="1:7" s="536" customFormat="1" ht="12.75" customHeight="1">
      <c r="A195" s="754"/>
      <c r="B195" s="755"/>
      <c r="C195" s="756"/>
      <c r="D195" s="756"/>
      <c r="E195" s="885"/>
      <c r="F195" s="739"/>
    </row>
    <row r="196" spans="1:7" s="536" customFormat="1">
      <c r="A196" s="754"/>
      <c r="B196" s="755"/>
      <c r="C196" s="756"/>
      <c r="D196" s="756"/>
      <c r="E196" s="885"/>
      <c r="F196" s="739"/>
    </row>
    <row r="197" spans="1:7" s="380" customFormat="1" ht="16" customHeight="1" thickBot="1">
      <c r="A197" s="382" t="s">
        <v>1484</v>
      </c>
      <c r="B197" s="429"/>
      <c r="C197" s="395"/>
      <c r="D197" s="396"/>
      <c r="E197" s="936"/>
      <c r="F197" s="887"/>
    </row>
    <row r="199" spans="1:7">
      <c r="C199" s="939"/>
      <c r="D199" s="939"/>
    </row>
    <row r="200" spans="1:7">
      <c r="C200" s="939"/>
      <c r="D200" s="939"/>
    </row>
    <row r="201" spans="1:7">
      <c r="C201" s="939"/>
      <c r="D201" s="939"/>
    </row>
    <row r="202" spans="1:7">
      <c r="C202" s="939"/>
      <c r="D202" s="939"/>
    </row>
    <row r="203" spans="1:7">
      <c r="C203" s="939"/>
      <c r="D203" s="939"/>
    </row>
    <row r="204" spans="1:7">
      <c r="C204" s="939"/>
      <c r="D204" s="939"/>
    </row>
    <row r="205" spans="1:7">
      <c r="C205" s="939"/>
      <c r="D205" s="939"/>
    </row>
    <row r="206" spans="1:7">
      <c r="C206" s="939"/>
      <c r="D206" s="939"/>
    </row>
    <row r="207" spans="1:7">
      <c r="C207" s="939"/>
      <c r="D207" s="939"/>
    </row>
    <row r="208" spans="1:7" s="943" customFormat="1">
      <c r="A208" s="937"/>
      <c r="B208" s="938"/>
      <c r="C208" s="939"/>
      <c r="D208" s="939"/>
      <c r="E208" s="940"/>
      <c r="F208" s="941"/>
      <c r="G208" s="942"/>
    </row>
    <row r="209" spans="1:7" s="943" customFormat="1">
      <c r="A209" s="937"/>
      <c r="B209" s="938"/>
      <c r="C209" s="939"/>
      <c r="D209" s="939"/>
      <c r="E209" s="940"/>
      <c r="F209" s="941"/>
      <c r="G209" s="942"/>
    </row>
    <row r="210" spans="1:7" s="943" customFormat="1">
      <c r="A210" s="937"/>
      <c r="B210" s="938"/>
      <c r="C210" s="939"/>
      <c r="D210" s="939"/>
      <c r="E210" s="940"/>
      <c r="F210" s="941"/>
      <c r="G210" s="942"/>
    </row>
  </sheetData>
  <mergeCells count="4">
    <mergeCell ref="B2:F2"/>
    <mergeCell ref="B4:F4"/>
    <mergeCell ref="B6:D6"/>
    <mergeCell ref="B8:F8"/>
  </mergeCells>
  <printOptions horizontalCentered="1"/>
  <pageMargins left="0.7" right="0.5" top="0.75" bottom="0.7" header="0.3" footer="0.3"/>
  <pageSetup paperSize="9" scale="80" orientation="portrait" r:id="rId1"/>
  <headerFooter alignWithMargins="0">
    <oddFooter>&amp;CPage &amp;P of &amp;N&amp;R&amp;"Arial,Regular"Bill No.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C98C-4A37-4A17-8024-D918BBC523E4}">
  <sheetPr codeName="Sheet19"/>
  <dimension ref="A1:P218"/>
  <sheetViews>
    <sheetView view="pageBreakPreview" zoomScale="115" zoomScaleNormal="115" zoomScaleSheetLayoutView="115"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16" bestFit="1" customWidth="1"/>
    <col min="4" max="4" width="9.7265625" style="157" customWidth="1"/>
    <col min="5" max="5" width="13" style="681" customWidth="1"/>
    <col min="6" max="6" width="15.453125" style="165" customWidth="1"/>
    <col min="7" max="7" width="13" style="116" customWidth="1"/>
    <col min="8" max="8" width="14" style="116" bestFit="1" customWidth="1"/>
    <col min="9" max="9" width="9.7265625" style="487"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row>
    <row r="2" spans="1:9" ht="13">
      <c r="A2" s="115"/>
      <c r="B2" s="1"/>
      <c r="C2" s="2"/>
      <c r="D2" s="3"/>
      <c r="E2" s="191"/>
      <c r="F2" s="4"/>
      <c r="I2" s="3"/>
    </row>
    <row r="3" spans="1:9" ht="13">
      <c r="A3" s="115"/>
      <c r="B3" s="946" t="s">
        <v>1843</v>
      </c>
      <c r="C3" s="946"/>
      <c r="D3" s="946"/>
      <c r="E3" s="946"/>
      <c r="F3" s="947"/>
      <c r="I3" s="116"/>
    </row>
    <row r="4" spans="1:9" ht="13">
      <c r="A4" s="115"/>
      <c r="B4" s="5"/>
      <c r="C4" s="6"/>
      <c r="D4" s="7"/>
      <c r="E4" s="192"/>
      <c r="F4" s="8"/>
      <c r="I4" s="7"/>
    </row>
    <row r="5" spans="1:9" ht="14.25" customHeight="1">
      <c r="A5" s="115"/>
      <c r="B5" s="946" t="s">
        <v>427</v>
      </c>
      <c r="C5" s="946"/>
      <c r="D5" s="946"/>
      <c r="E5" s="193"/>
      <c r="F5" s="11"/>
      <c r="I5" s="116"/>
    </row>
    <row r="6" spans="1:9">
      <c r="A6" s="115"/>
      <c r="B6" s="12"/>
      <c r="C6" s="9"/>
      <c r="D6" s="10"/>
      <c r="E6" s="193"/>
      <c r="F6" s="11"/>
      <c r="I6" s="10"/>
    </row>
    <row r="7" spans="1:9" ht="14.15" customHeight="1">
      <c r="A7" s="115"/>
      <c r="B7" s="946" t="s">
        <v>530</v>
      </c>
      <c r="C7" s="946"/>
      <c r="D7" s="946"/>
      <c r="E7" s="946"/>
      <c r="F7" s="947"/>
      <c r="I7" s="116"/>
    </row>
    <row r="8" spans="1:9" ht="13" thickBot="1">
      <c r="A8" s="115"/>
      <c r="F8" s="447"/>
    </row>
    <row r="9" spans="1:9" s="487" customFormat="1" ht="27.75" customHeight="1">
      <c r="A9" s="13" t="s">
        <v>1</v>
      </c>
      <c r="B9" s="117" t="s">
        <v>2</v>
      </c>
      <c r="C9" s="118" t="s">
        <v>3</v>
      </c>
      <c r="D9" s="82" t="s">
        <v>4</v>
      </c>
      <c r="E9" s="194" t="s">
        <v>5</v>
      </c>
      <c r="F9" s="188" t="s">
        <v>6</v>
      </c>
      <c r="I9" s="610"/>
    </row>
    <row r="10" spans="1:9" ht="9" customHeight="1">
      <c r="A10" s="15"/>
      <c r="B10" s="89"/>
      <c r="C10" s="122"/>
      <c r="D10" s="22"/>
      <c r="E10" s="198"/>
      <c r="F10" s="470"/>
      <c r="I10" s="847"/>
    </row>
    <row r="11" spans="1:9" ht="27" customHeight="1">
      <c r="A11" s="16"/>
      <c r="B11" s="90" t="s">
        <v>7</v>
      </c>
      <c r="C11" s="600"/>
      <c r="D11" s="85"/>
      <c r="E11" s="198"/>
      <c r="F11" s="470"/>
      <c r="I11" s="489"/>
    </row>
    <row r="12" spans="1:9" ht="9" customHeight="1">
      <c r="A12" s="15"/>
      <c r="B12" s="89"/>
      <c r="C12" s="122"/>
      <c r="D12" s="22"/>
      <c r="E12" s="198"/>
      <c r="F12" s="470"/>
      <c r="I12" s="847"/>
    </row>
    <row r="13" spans="1:9" ht="69" customHeight="1">
      <c r="A13" s="141" t="s">
        <v>1253</v>
      </c>
      <c r="B13" s="90" t="s">
        <v>485</v>
      </c>
      <c r="C13" s="600"/>
      <c r="D13" s="85"/>
      <c r="E13" s="198"/>
      <c r="F13" s="470"/>
      <c r="I13" s="489"/>
    </row>
    <row r="14" spans="1:9" ht="9" customHeight="1">
      <c r="A14" s="526"/>
      <c r="B14" s="89"/>
      <c r="C14" s="122"/>
      <c r="D14" s="22"/>
      <c r="E14" s="198"/>
      <c r="F14" s="470"/>
      <c r="I14" s="847"/>
    </row>
    <row r="15" spans="1:9" ht="282" customHeight="1">
      <c r="A15" s="699" t="s">
        <v>1254</v>
      </c>
      <c r="B15" s="91" t="s">
        <v>309</v>
      </c>
      <c r="C15" s="600"/>
      <c r="D15" s="85"/>
      <c r="E15" s="198"/>
      <c r="F15" s="470"/>
      <c r="I15" s="489"/>
    </row>
    <row r="16" spans="1:9" ht="9" customHeight="1">
      <c r="A16" s="526"/>
      <c r="B16" s="89"/>
      <c r="C16" s="122"/>
      <c r="D16" s="22"/>
      <c r="E16" s="198"/>
      <c r="F16" s="470"/>
      <c r="I16" s="847"/>
    </row>
    <row r="17" spans="1:12" ht="54.75" customHeight="1">
      <c r="A17" s="141" t="s">
        <v>1256</v>
      </c>
      <c r="B17" s="90" t="s">
        <v>310</v>
      </c>
      <c r="C17" s="600"/>
      <c r="D17" s="85"/>
      <c r="E17" s="198"/>
      <c r="F17" s="470"/>
      <c r="I17" s="489"/>
    </row>
    <row r="18" spans="1:12" ht="9" customHeight="1">
      <c r="A18" s="15"/>
      <c r="B18" s="89"/>
      <c r="C18" s="122"/>
      <c r="D18" s="22"/>
      <c r="E18" s="198"/>
      <c r="F18" s="470"/>
      <c r="I18" s="847"/>
    </row>
    <row r="19" spans="1:12" ht="16.5" customHeight="1">
      <c r="A19" s="17" t="s">
        <v>10</v>
      </c>
      <c r="B19" s="93" t="s">
        <v>11</v>
      </c>
      <c r="C19" s="600"/>
      <c r="D19" s="85"/>
      <c r="E19" s="198"/>
      <c r="F19" s="470"/>
      <c r="I19" s="489"/>
    </row>
    <row r="20" spans="1:12" ht="9" customHeight="1">
      <c r="A20" s="15"/>
      <c r="B20" s="89"/>
      <c r="C20" s="122"/>
      <c r="D20" s="22"/>
      <c r="E20" s="198"/>
      <c r="F20" s="470"/>
      <c r="I20" s="847"/>
    </row>
    <row r="21" spans="1:12" ht="15" customHeight="1">
      <c r="A21" s="15"/>
      <c r="B21" s="90" t="s">
        <v>12</v>
      </c>
      <c r="C21" s="122"/>
      <c r="D21" s="85"/>
      <c r="E21" s="198"/>
      <c r="F21" s="470"/>
      <c r="I21" s="489"/>
    </row>
    <row r="22" spans="1:12" ht="9" customHeight="1">
      <c r="A22" s="15"/>
      <c r="B22" s="89"/>
      <c r="C22" s="122"/>
      <c r="D22" s="22"/>
      <c r="E22" s="198"/>
      <c r="F22" s="470"/>
      <c r="I22" s="847"/>
    </row>
    <row r="23" spans="1:12" ht="15" customHeight="1">
      <c r="A23" s="15"/>
      <c r="B23" s="94" t="s">
        <v>13</v>
      </c>
      <c r="C23" s="122"/>
      <c r="D23" s="85"/>
      <c r="E23" s="198"/>
      <c r="F23" s="470"/>
      <c r="I23" s="489"/>
    </row>
    <row r="24" spans="1:12" ht="9" customHeight="1">
      <c r="A24" s="15"/>
      <c r="B24" s="89"/>
      <c r="C24" s="122"/>
      <c r="D24" s="22"/>
      <c r="E24" s="198"/>
      <c r="F24" s="470"/>
      <c r="I24" s="847"/>
    </row>
    <row r="25" spans="1:12" ht="43.5" customHeight="1">
      <c r="A25" s="15"/>
      <c r="B25" s="95" t="s">
        <v>229</v>
      </c>
      <c r="C25" s="122"/>
      <c r="D25" s="85"/>
      <c r="E25" s="198"/>
      <c r="F25" s="470"/>
      <c r="I25" s="489"/>
    </row>
    <row r="26" spans="1:12" ht="9" customHeight="1">
      <c r="A26" s="15"/>
      <c r="B26" s="89"/>
      <c r="C26" s="122"/>
      <c r="D26" s="22"/>
      <c r="E26" s="198"/>
      <c r="F26" s="470"/>
      <c r="I26" s="847"/>
    </row>
    <row r="27" spans="1:12" ht="16.5" customHeight="1">
      <c r="A27" s="15" t="s">
        <v>486</v>
      </c>
      <c r="B27" s="89" t="s">
        <v>1827</v>
      </c>
      <c r="C27" s="122" t="s">
        <v>15</v>
      </c>
      <c r="D27" s="32">
        <v>300</v>
      </c>
      <c r="E27" s="198"/>
      <c r="F27" s="644"/>
      <c r="I27" s="853"/>
    </row>
    <row r="28" spans="1:12" ht="9" customHeight="1">
      <c r="A28" s="15"/>
      <c r="B28" s="89"/>
      <c r="C28" s="122"/>
      <c r="D28" s="22"/>
      <c r="E28" s="198"/>
      <c r="F28" s="470"/>
      <c r="I28" s="853"/>
    </row>
    <row r="29" spans="1:12" ht="68.25" customHeight="1">
      <c r="A29" s="15"/>
      <c r="B29" s="95" t="s">
        <v>16</v>
      </c>
      <c r="C29" s="122"/>
      <c r="D29" s="85"/>
      <c r="E29" s="198"/>
      <c r="F29" s="470"/>
      <c r="I29" s="853"/>
      <c r="J29" s="854"/>
      <c r="K29" s="626"/>
      <c r="L29" s="626"/>
    </row>
    <row r="30" spans="1:12">
      <c r="A30" s="15"/>
      <c r="B30" s="89"/>
      <c r="C30" s="122"/>
      <c r="D30" s="22"/>
      <c r="E30" s="198"/>
      <c r="F30" s="470"/>
      <c r="I30" s="853"/>
    </row>
    <row r="31" spans="1:12" ht="15.75" customHeight="1">
      <c r="A31" s="15" t="s">
        <v>487</v>
      </c>
      <c r="B31" s="89" t="s">
        <v>1827</v>
      </c>
      <c r="C31" s="122" t="s">
        <v>15</v>
      </c>
      <c r="D31" s="32">
        <v>132</v>
      </c>
      <c r="E31" s="198"/>
      <c r="F31" s="644"/>
      <c r="I31" s="853"/>
    </row>
    <row r="32" spans="1:12" ht="15.75" customHeight="1">
      <c r="A32" s="15"/>
      <c r="B32" s="89"/>
      <c r="C32" s="122"/>
      <c r="D32" s="32"/>
      <c r="E32" s="198"/>
      <c r="F32" s="644"/>
      <c r="I32" s="853"/>
    </row>
    <row r="33" spans="1:9" ht="15.75" customHeight="1">
      <c r="A33" s="15"/>
      <c r="B33" s="89"/>
      <c r="C33" s="122"/>
      <c r="D33" s="32"/>
      <c r="E33" s="198"/>
      <c r="F33" s="644"/>
      <c r="I33" s="853"/>
    </row>
    <row r="34" spans="1:9" ht="15.75" customHeight="1">
      <c r="A34" s="15"/>
      <c r="B34" s="89"/>
      <c r="C34" s="122"/>
      <c r="D34" s="32"/>
      <c r="E34" s="198"/>
      <c r="F34" s="644"/>
      <c r="I34" s="853"/>
    </row>
    <row r="35" spans="1:9" ht="15.75" customHeight="1">
      <c r="A35" s="15"/>
      <c r="B35" s="89"/>
      <c r="C35" s="122"/>
      <c r="D35" s="32"/>
      <c r="E35" s="198"/>
      <c r="F35" s="644"/>
      <c r="I35" s="853"/>
    </row>
    <row r="36" spans="1:9" ht="16.5" customHeight="1" thickBot="1">
      <c r="A36" s="962" t="s">
        <v>17</v>
      </c>
      <c r="B36" s="963"/>
      <c r="C36" s="963"/>
      <c r="D36" s="963"/>
      <c r="E36" s="196"/>
      <c r="F36" s="217"/>
      <c r="I36" s="853"/>
    </row>
    <row r="37" spans="1:9" ht="14.25" customHeight="1">
      <c r="A37" s="23" t="s">
        <v>23</v>
      </c>
      <c r="B37" s="97" t="s">
        <v>24</v>
      </c>
      <c r="C37" s="122"/>
      <c r="D37" s="22"/>
      <c r="E37" s="198"/>
      <c r="F37" s="470"/>
      <c r="I37" s="853"/>
    </row>
    <row r="38" spans="1:9" ht="9" customHeight="1">
      <c r="A38" s="15"/>
      <c r="B38" s="94"/>
      <c r="C38" s="122"/>
      <c r="D38" s="85"/>
      <c r="E38" s="198"/>
      <c r="F38" s="470"/>
      <c r="I38" s="853"/>
    </row>
    <row r="39" spans="1:9" ht="13.5" customHeight="1">
      <c r="A39" s="23" t="s">
        <v>25</v>
      </c>
      <c r="B39" s="97" t="s">
        <v>18</v>
      </c>
      <c r="C39" s="122"/>
      <c r="D39" s="22"/>
      <c r="E39" s="198"/>
      <c r="F39" s="470"/>
      <c r="I39" s="853"/>
    </row>
    <row r="40" spans="1:9" ht="9" customHeight="1">
      <c r="A40" s="15"/>
      <c r="B40" s="94"/>
      <c r="C40" s="122"/>
      <c r="D40" s="85"/>
      <c r="E40" s="198"/>
      <c r="F40" s="470"/>
      <c r="I40" s="853"/>
    </row>
    <row r="41" spans="1:9" s="165" customFormat="1" ht="40.5" customHeight="1">
      <c r="A41" s="21" t="s">
        <v>488</v>
      </c>
      <c r="B41" s="92" t="s">
        <v>181</v>
      </c>
      <c r="C41" s="22" t="s">
        <v>26</v>
      </c>
      <c r="D41" s="32">
        <v>14</v>
      </c>
      <c r="E41" s="216"/>
      <c r="F41" s="644"/>
      <c r="I41" s="853"/>
    </row>
    <row r="42" spans="1:9" ht="9" customHeight="1">
      <c r="A42" s="15"/>
      <c r="B42" s="94"/>
      <c r="C42" s="122"/>
      <c r="D42" s="85"/>
      <c r="E42" s="198"/>
      <c r="F42" s="470"/>
      <c r="I42" s="489"/>
    </row>
    <row r="43" spans="1:9" ht="25">
      <c r="A43" s="21" t="s">
        <v>489</v>
      </c>
      <c r="B43" s="92" t="s">
        <v>315</v>
      </c>
      <c r="C43" s="22" t="s">
        <v>20</v>
      </c>
      <c r="D43" s="22" t="s">
        <v>28</v>
      </c>
      <c r="E43" s="198"/>
      <c r="F43" s="644"/>
      <c r="I43" s="855"/>
    </row>
    <row r="44" spans="1:9" ht="9" customHeight="1">
      <c r="A44" s="15"/>
      <c r="B44" s="94"/>
      <c r="C44" s="122"/>
      <c r="D44" s="85"/>
      <c r="E44" s="198"/>
      <c r="F44" s="470"/>
      <c r="I44" s="489"/>
    </row>
    <row r="45" spans="1:9" s="165" customFormat="1" ht="26.25" customHeight="1">
      <c r="A45" s="21" t="s">
        <v>490</v>
      </c>
      <c r="B45" s="92" t="s">
        <v>29</v>
      </c>
      <c r="C45" s="22"/>
      <c r="D45" s="22"/>
      <c r="E45" s="198"/>
      <c r="F45" s="470"/>
      <c r="I45" s="855"/>
    </row>
    <row r="46" spans="1:9" ht="9" customHeight="1">
      <c r="A46" s="15"/>
      <c r="B46" s="94"/>
      <c r="C46" s="122"/>
      <c r="D46" s="85"/>
      <c r="E46" s="198"/>
      <c r="F46" s="470"/>
    </row>
    <row r="47" spans="1:9">
      <c r="A47" s="15"/>
      <c r="B47" s="89" t="s">
        <v>30</v>
      </c>
      <c r="C47" s="122" t="s">
        <v>20</v>
      </c>
      <c r="D47" s="22" t="s">
        <v>28</v>
      </c>
      <c r="E47" s="219"/>
      <c r="F47" s="644"/>
      <c r="I47" s="847"/>
    </row>
    <row r="48" spans="1:9" ht="9" customHeight="1">
      <c r="A48" s="15"/>
      <c r="B48" s="94"/>
      <c r="C48" s="122"/>
      <c r="D48" s="85"/>
      <c r="E48" s="198"/>
      <c r="F48" s="644"/>
    </row>
    <row r="49" spans="1:9">
      <c r="A49" s="15"/>
      <c r="B49" s="89" t="s">
        <v>31</v>
      </c>
      <c r="C49" s="122" t="s">
        <v>20</v>
      </c>
      <c r="D49" s="22" t="s">
        <v>28</v>
      </c>
      <c r="E49" s="219"/>
      <c r="F49" s="644"/>
      <c r="I49" s="847"/>
    </row>
    <row r="50" spans="1:9" ht="9" customHeight="1">
      <c r="A50" s="15"/>
      <c r="B50" s="94"/>
      <c r="C50" s="122"/>
      <c r="D50" s="85"/>
      <c r="E50" s="198"/>
      <c r="F50" s="644"/>
    </row>
    <row r="51" spans="1:9" ht="17.25" customHeight="1">
      <c r="A51" s="17" t="s">
        <v>32</v>
      </c>
      <c r="B51" s="93" t="s">
        <v>33</v>
      </c>
      <c r="C51" s="24"/>
      <c r="D51" s="22"/>
      <c r="E51" s="198"/>
      <c r="F51" s="470"/>
      <c r="I51" s="847"/>
    </row>
    <row r="52" spans="1:9" ht="9" customHeight="1">
      <c r="A52" s="15"/>
      <c r="B52" s="94"/>
      <c r="C52" s="122"/>
      <c r="D52" s="85"/>
      <c r="E52" s="198"/>
      <c r="F52" s="470"/>
    </row>
    <row r="53" spans="1:9" s="165" customFormat="1" ht="40.5" customHeight="1">
      <c r="A53" s="21" t="s">
        <v>491</v>
      </c>
      <c r="B53" s="92" t="s">
        <v>318</v>
      </c>
      <c r="C53" s="22" t="s">
        <v>26</v>
      </c>
      <c r="D53" s="32">
        <v>2</v>
      </c>
      <c r="E53" s="216"/>
      <c r="F53" s="644"/>
      <c r="I53" s="853"/>
    </row>
    <row r="54" spans="1:9" ht="9" customHeight="1">
      <c r="A54" s="15"/>
      <c r="B54" s="94"/>
      <c r="C54" s="122"/>
      <c r="D54" s="85"/>
      <c r="E54" s="198"/>
      <c r="F54" s="470"/>
    </row>
    <row r="55" spans="1:9" ht="17.25" customHeight="1">
      <c r="A55" s="17" t="s">
        <v>34</v>
      </c>
      <c r="B55" s="93" t="s">
        <v>35</v>
      </c>
      <c r="C55" s="122"/>
      <c r="D55" s="32"/>
      <c r="E55" s="198"/>
      <c r="F55" s="470"/>
      <c r="I55" s="853"/>
    </row>
    <row r="56" spans="1:9" ht="9" customHeight="1">
      <c r="A56" s="15"/>
      <c r="B56" s="94"/>
      <c r="C56" s="122"/>
      <c r="D56" s="85"/>
      <c r="E56" s="198"/>
      <c r="F56" s="470"/>
    </row>
    <row r="57" spans="1:9" ht="27.75" customHeight="1">
      <c r="A57" s="17"/>
      <c r="B57" s="98" t="s">
        <v>36</v>
      </c>
      <c r="C57" s="122"/>
      <c r="D57" s="32"/>
      <c r="E57" s="198"/>
      <c r="F57" s="470"/>
      <c r="I57" s="853"/>
    </row>
    <row r="58" spans="1:9" ht="9" customHeight="1">
      <c r="A58" s="15"/>
      <c r="B58" s="94"/>
      <c r="C58" s="122"/>
      <c r="D58" s="85"/>
      <c r="E58" s="198"/>
      <c r="F58" s="470"/>
    </row>
    <row r="59" spans="1:9" ht="15.75" customHeight="1">
      <c r="A59" s="15"/>
      <c r="B59" s="99" t="s">
        <v>37</v>
      </c>
      <c r="C59" s="122"/>
      <c r="D59" s="32"/>
      <c r="E59" s="198"/>
      <c r="F59" s="470"/>
      <c r="I59" s="853"/>
    </row>
    <row r="60" spans="1:9" ht="9" customHeight="1">
      <c r="A60" s="15"/>
      <c r="B60" s="94"/>
      <c r="C60" s="122"/>
      <c r="D60" s="85"/>
      <c r="E60" s="198"/>
      <c r="F60" s="470"/>
    </row>
    <row r="61" spans="1:9" s="165" customFormat="1" ht="39.75" customHeight="1">
      <c r="A61" s="21" t="s">
        <v>492</v>
      </c>
      <c r="B61" s="92" t="s">
        <v>320</v>
      </c>
      <c r="C61" s="22" t="s">
        <v>39</v>
      </c>
      <c r="D61" s="139">
        <v>1</v>
      </c>
      <c r="E61" s="216"/>
      <c r="F61" s="644"/>
      <c r="H61" s="856"/>
      <c r="I61" s="857"/>
    </row>
    <row r="62" spans="1:9" ht="9" customHeight="1">
      <c r="A62" s="15"/>
      <c r="B62" s="94"/>
      <c r="C62" s="122"/>
      <c r="D62" s="85"/>
      <c r="E62" s="198"/>
      <c r="F62" s="470"/>
    </row>
    <row r="63" spans="1:9" ht="26.25" customHeight="1">
      <c r="A63" s="15"/>
      <c r="B63" s="100" t="s">
        <v>40</v>
      </c>
      <c r="C63" s="122"/>
      <c r="D63" s="83"/>
      <c r="E63" s="198"/>
      <c r="F63" s="470"/>
      <c r="I63" s="858"/>
    </row>
    <row r="64" spans="1:9" ht="9" customHeight="1">
      <c r="A64" s="15"/>
      <c r="B64" s="94"/>
      <c r="C64" s="122"/>
      <c r="D64" s="85"/>
      <c r="E64" s="198"/>
      <c r="F64" s="470"/>
    </row>
    <row r="65" spans="1:9" ht="14.25" customHeight="1">
      <c r="A65" s="15" t="s">
        <v>493</v>
      </c>
      <c r="B65" s="89" t="s">
        <v>41</v>
      </c>
      <c r="C65" s="122" t="s">
        <v>26</v>
      </c>
      <c r="D65" s="139">
        <v>4</v>
      </c>
      <c r="E65" s="216"/>
      <c r="F65" s="644"/>
      <c r="I65" s="857"/>
    </row>
    <row r="66" spans="1:9" ht="9" customHeight="1">
      <c r="A66" s="15"/>
      <c r="B66" s="94"/>
      <c r="C66" s="122"/>
      <c r="D66" s="161"/>
      <c r="E66" s="198"/>
      <c r="F66" s="470"/>
      <c r="I66" s="859"/>
    </row>
    <row r="67" spans="1:9" ht="15" customHeight="1">
      <c r="A67" s="15" t="s">
        <v>494</v>
      </c>
      <c r="B67" s="89" t="s">
        <v>42</v>
      </c>
      <c r="C67" s="122" t="s">
        <v>26</v>
      </c>
      <c r="D67" s="139">
        <v>17</v>
      </c>
      <c r="E67" s="216"/>
      <c r="F67" s="644"/>
      <c r="I67" s="857"/>
    </row>
    <row r="68" spans="1:9" ht="9" customHeight="1">
      <c r="A68" s="15"/>
      <c r="B68" s="94"/>
      <c r="C68" s="122"/>
      <c r="D68" s="161"/>
      <c r="E68" s="198"/>
      <c r="F68" s="470"/>
      <c r="I68" s="857"/>
    </row>
    <row r="69" spans="1:9" ht="15" customHeight="1">
      <c r="A69" s="15" t="s">
        <v>495</v>
      </c>
      <c r="B69" s="89" t="s">
        <v>44</v>
      </c>
      <c r="C69" s="122" t="s">
        <v>26</v>
      </c>
      <c r="D69" s="139">
        <v>4</v>
      </c>
      <c r="E69" s="216"/>
      <c r="F69" s="644"/>
      <c r="I69" s="857"/>
    </row>
    <row r="70" spans="1:9" ht="9" customHeight="1">
      <c r="A70" s="15"/>
      <c r="B70" s="94"/>
      <c r="C70" s="122"/>
      <c r="D70" s="161"/>
      <c r="E70" s="198"/>
      <c r="F70" s="470"/>
      <c r="I70" s="857"/>
    </row>
    <row r="71" spans="1:9" ht="15" customHeight="1">
      <c r="A71" s="15" t="s">
        <v>496</v>
      </c>
      <c r="B71" s="89" t="s">
        <v>45</v>
      </c>
      <c r="C71" s="122" t="s">
        <v>26</v>
      </c>
      <c r="D71" s="139">
        <v>4</v>
      </c>
      <c r="E71" s="216"/>
      <c r="F71" s="644"/>
      <c r="I71" s="857"/>
    </row>
    <row r="72" spans="1:9" ht="9" customHeight="1">
      <c r="A72" s="15"/>
      <c r="B72" s="94"/>
      <c r="C72" s="122"/>
      <c r="D72" s="85"/>
      <c r="E72" s="198"/>
      <c r="F72" s="470"/>
      <c r="I72" s="857"/>
    </row>
    <row r="73" spans="1:9" s="165" customFormat="1" ht="37.5">
      <c r="A73" s="25" t="s">
        <v>497</v>
      </c>
      <c r="B73" s="101" t="s">
        <v>196</v>
      </c>
      <c r="C73" s="26" t="s">
        <v>46</v>
      </c>
      <c r="D73" s="139">
        <v>13</v>
      </c>
      <c r="E73" s="216"/>
      <c r="F73" s="644"/>
      <c r="H73" s="856"/>
      <c r="I73" s="857"/>
    </row>
    <row r="74" spans="1:9" ht="9" customHeight="1">
      <c r="A74" s="15"/>
      <c r="B74" s="94"/>
      <c r="C74" s="122"/>
      <c r="D74" s="139"/>
      <c r="E74" s="198"/>
      <c r="F74" s="470"/>
      <c r="I74" s="857"/>
    </row>
    <row r="75" spans="1:9" ht="13">
      <c r="A75" s="17" t="s">
        <v>48</v>
      </c>
      <c r="B75" s="93" t="s">
        <v>49</v>
      </c>
      <c r="C75" s="600"/>
      <c r="D75" s="85"/>
      <c r="E75" s="198"/>
      <c r="F75" s="470"/>
    </row>
    <row r="76" spans="1:9" ht="9" customHeight="1">
      <c r="A76" s="15"/>
      <c r="B76" s="94"/>
      <c r="C76" s="122"/>
      <c r="D76" s="85"/>
      <c r="E76" s="198"/>
      <c r="F76" s="470"/>
    </row>
    <row r="77" spans="1:9" s="572" customFormat="1" ht="16.5" customHeight="1">
      <c r="A77" s="31"/>
      <c r="B77" s="102" t="s">
        <v>50</v>
      </c>
      <c r="C77" s="142"/>
      <c r="D77" s="84"/>
      <c r="E77" s="197"/>
      <c r="F77" s="189"/>
      <c r="H77" s="702"/>
      <c r="I77" s="860"/>
    </row>
    <row r="78" spans="1:9" ht="9" customHeight="1">
      <c r="A78" s="15"/>
      <c r="B78" s="94"/>
      <c r="C78" s="140"/>
      <c r="D78" s="32"/>
      <c r="E78" s="198"/>
      <c r="F78" s="470"/>
      <c r="I78" s="853"/>
    </row>
    <row r="79" spans="1:9" s="552" customFormat="1" ht="26">
      <c r="A79" s="27"/>
      <c r="B79" s="103" t="s">
        <v>1068</v>
      </c>
      <c r="C79" s="143"/>
      <c r="D79" s="84"/>
      <c r="E79" s="197"/>
      <c r="F79" s="189"/>
      <c r="H79" s="703"/>
      <c r="I79" s="861"/>
    </row>
    <row r="80" spans="1:9" ht="9" customHeight="1">
      <c r="A80" s="15"/>
      <c r="B80" s="94"/>
      <c r="C80" s="140"/>
      <c r="D80" s="32"/>
      <c r="E80" s="198"/>
      <c r="F80" s="470"/>
      <c r="I80" s="853"/>
    </row>
    <row r="81" spans="1:14" ht="27" customHeight="1">
      <c r="A81" s="23" t="s">
        <v>52</v>
      </c>
      <c r="B81" s="97" t="s">
        <v>326</v>
      </c>
      <c r="C81" s="600"/>
      <c r="D81" s="85"/>
      <c r="E81" s="198"/>
      <c r="F81" s="470"/>
    </row>
    <row r="82" spans="1:14" s="619" customFormat="1" ht="9" customHeight="1">
      <c r="A82" s="721"/>
      <c r="B82" s="725"/>
      <c r="C82" s="731"/>
      <c r="D82" s="722"/>
      <c r="E82" s="216"/>
      <c r="F82" s="704"/>
      <c r="I82" s="871"/>
    </row>
    <row r="83" spans="1:14" s="619" customFormat="1" ht="13.5" customHeight="1">
      <c r="A83" s="289" t="s">
        <v>498</v>
      </c>
      <c r="B83" s="144" t="s">
        <v>328</v>
      </c>
      <c r="C83" s="145" t="s">
        <v>15</v>
      </c>
      <c r="D83" s="618">
        <v>300</v>
      </c>
      <c r="E83" s="216"/>
      <c r="F83" s="644"/>
      <c r="I83" s="862"/>
    </row>
    <row r="84" spans="1:14" s="619" customFormat="1" ht="13.5" customHeight="1">
      <c r="A84" s="289"/>
      <c r="B84" s="159"/>
      <c r="C84" s="160"/>
      <c r="D84" s="618"/>
      <c r="E84" s="216"/>
      <c r="F84" s="704"/>
      <c r="I84" s="862"/>
    </row>
    <row r="85" spans="1:14" s="619" customFormat="1" ht="13.5" customHeight="1">
      <c r="A85" s="289"/>
      <c r="B85" s="159"/>
      <c r="C85" s="160"/>
      <c r="D85" s="618"/>
      <c r="E85" s="216"/>
      <c r="F85" s="704"/>
      <c r="I85" s="862"/>
    </row>
    <row r="86" spans="1:14" s="619" customFormat="1" ht="13.5" customHeight="1">
      <c r="A86" s="289"/>
      <c r="B86" s="159"/>
      <c r="C86" s="160"/>
      <c r="D86" s="618"/>
      <c r="E86" s="216"/>
      <c r="F86" s="704"/>
      <c r="I86" s="862"/>
    </row>
    <row r="87" spans="1:14" s="619" customFormat="1" ht="13.5" customHeight="1">
      <c r="A87" s="721"/>
      <c r="B87" s="725"/>
      <c r="C87" s="731"/>
      <c r="D87" s="722"/>
      <c r="E87" s="216"/>
      <c r="F87" s="704"/>
      <c r="I87" s="862"/>
    </row>
    <row r="88" spans="1:14" s="619" customFormat="1" ht="16" customHeight="1" thickBot="1">
      <c r="A88" s="962" t="s">
        <v>17</v>
      </c>
      <c r="B88" s="963"/>
      <c r="C88" s="963"/>
      <c r="D88" s="963"/>
      <c r="E88" s="196"/>
      <c r="F88" s="217"/>
      <c r="I88" s="862"/>
    </row>
    <row r="89" spans="1:14" s="572" customFormat="1" ht="15" customHeight="1">
      <c r="A89" s="31"/>
      <c r="B89" s="102" t="s">
        <v>203</v>
      </c>
      <c r="C89" s="142"/>
      <c r="D89" s="84"/>
      <c r="E89" s="197"/>
      <c r="F89" s="189"/>
      <c r="H89" s="702"/>
      <c r="I89" s="860"/>
    </row>
    <row r="90" spans="1:14" ht="9" customHeight="1">
      <c r="A90" s="15"/>
      <c r="B90" s="94"/>
      <c r="C90" s="140"/>
      <c r="D90" s="32"/>
      <c r="E90" s="198"/>
      <c r="F90" s="470"/>
      <c r="I90" s="853"/>
    </row>
    <row r="91" spans="1:14" ht="68.25" customHeight="1">
      <c r="A91" s="684"/>
      <c r="B91" s="661" t="s">
        <v>1069</v>
      </c>
      <c r="C91" s="600"/>
      <c r="D91" s="85"/>
      <c r="E91" s="198"/>
      <c r="F91" s="470"/>
    </row>
    <row r="92" spans="1:14" ht="9" customHeight="1">
      <c r="A92" s="15"/>
      <c r="B92" s="94"/>
      <c r="C92" s="140"/>
      <c r="D92" s="32"/>
      <c r="E92" s="198"/>
      <c r="F92" s="470"/>
      <c r="I92" s="853"/>
    </row>
    <row r="93" spans="1:14" ht="27" customHeight="1">
      <c r="A93" s="23" t="s">
        <v>55</v>
      </c>
      <c r="B93" s="97" t="s">
        <v>326</v>
      </c>
      <c r="C93" s="600"/>
      <c r="D93" s="85"/>
      <c r="E93" s="198"/>
      <c r="F93" s="470"/>
    </row>
    <row r="94" spans="1:14" ht="9" customHeight="1">
      <c r="A94" s="15"/>
      <c r="B94" s="94"/>
      <c r="C94" s="122"/>
      <c r="D94" s="85"/>
      <c r="E94" s="198"/>
      <c r="F94" s="470"/>
    </row>
    <row r="95" spans="1:14" ht="14.25" customHeight="1">
      <c r="A95" s="15" t="s">
        <v>499</v>
      </c>
      <c r="B95" s="89" t="s">
        <v>331</v>
      </c>
      <c r="C95" s="122" t="s">
        <v>15</v>
      </c>
      <c r="D95" s="32">
        <v>300</v>
      </c>
      <c r="E95" s="219"/>
      <c r="F95" s="146"/>
      <c r="H95" s="705"/>
      <c r="I95" s="853"/>
      <c r="J95" s="689"/>
      <c r="K95" s="626"/>
      <c r="N95" s="863"/>
    </row>
    <row r="96" spans="1:14" ht="9" customHeight="1">
      <c r="A96" s="15"/>
      <c r="B96" s="94"/>
      <c r="C96" s="122"/>
      <c r="D96" s="85"/>
      <c r="E96" s="198"/>
      <c r="F96" s="470"/>
    </row>
    <row r="97" spans="1:16" ht="16.5" customHeight="1">
      <c r="A97" s="17" t="s">
        <v>58</v>
      </c>
      <c r="B97" s="93" t="s">
        <v>59</v>
      </c>
      <c r="C97" s="600"/>
      <c r="D97" s="85"/>
      <c r="E97" s="198"/>
      <c r="F97" s="470"/>
    </row>
    <row r="98" spans="1:16" ht="9" customHeight="1">
      <c r="A98" s="15"/>
      <c r="B98" s="94"/>
      <c r="C98" s="122"/>
      <c r="D98" s="85"/>
      <c r="E98" s="198"/>
      <c r="F98" s="470"/>
    </row>
    <row r="99" spans="1:16" ht="15.75" customHeight="1">
      <c r="A99" s="23" t="s">
        <v>60</v>
      </c>
      <c r="B99" s="97" t="s">
        <v>61</v>
      </c>
      <c r="C99" s="600"/>
      <c r="D99" s="85"/>
      <c r="E99" s="198"/>
      <c r="F99" s="470"/>
    </row>
    <row r="100" spans="1:16" ht="9" customHeight="1">
      <c r="A100" s="15"/>
      <c r="B100" s="94"/>
      <c r="C100" s="122"/>
      <c r="D100" s="85"/>
      <c r="E100" s="198"/>
      <c r="F100" s="470"/>
    </row>
    <row r="101" spans="1:16" ht="120" customHeight="1">
      <c r="A101" s="684"/>
      <c r="B101" s="661" t="s">
        <v>1837</v>
      </c>
      <c r="C101" s="600"/>
      <c r="D101" s="85"/>
      <c r="E101" s="198"/>
      <c r="F101" s="470"/>
      <c r="G101" s="487"/>
      <c r="H101" s="700"/>
      <c r="J101" s="700"/>
      <c r="K101" s="700"/>
      <c r="L101" s="700"/>
      <c r="M101" s="487"/>
    </row>
    <row r="102" spans="1:16" ht="9" customHeight="1">
      <c r="A102" s="15"/>
      <c r="B102" s="94"/>
      <c r="C102" s="122"/>
      <c r="D102" s="85"/>
      <c r="E102" s="198"/>
      <c r="F102" s="470"/>
    </row>
    <row r="103" spans="1:16" ht="14.25" customHeight="1">
      <c r="A103" s="15" t="s">
        <v>500</v>
      </c>
      <c r="B103" s="89" t="s">
        <v>333</v>
      </c>
      <c r="C103" s="122" t="s">
        <v>26</v>
      </c>
      <c r="D103" s="32">
        <v>20</v>
      </c>
      <c r="E103" s="219"/>
      <c r="F103" s="146"/>
      <c r="G103" s="706"/>
      <c r="H103" s="864"/>
      <c r="I103" s="853"/>
      <c r="J103" s="864"/>
      <c r="K103" s="864"/>
      <c r="L103" s="864"/>
      <c r="M103" s="864"/>
      <c r="P103" s="872"/>
    </row>
    <row r="104" spans="1:16" ht="9" customHeight="1">
      <c r="A104" s="15"/>
      <c r="B104" s="94"/>
      <c r="C104" s="122"/>
      <c r="D104" s="85"/>
      <c r="E104" s="198"/>
      <c r="F104" s="470"/>
      <c r="I104" s="853"/>
    </row>
    <row r="105" spans="1:16" ht="14.25" customHeight="1">
      <c r="A105" s="23" t="s">
        <v>65</v>
      </c>
      <c r="B105" s="97" t="s">
        <v>66</v>
      </c>
      <c r="C105" s="122"/>
      <c r="D105" s="32"/>
      <c r="E105" s="198"/>
      <c r="F105" s="470"/>
      <c r="I105" s="853"/>
    </row>
    <row r="106" spans="1:16" ht="9" customHeight="1">
      <c r="A106" s="15"/>
      <c r="B106" s="94"/>
      <c r="C106" s="122"/>
      <c r="D106" s="85"/>
      <c r="E106" s="198"/>
      <c r="F106" s="470"/>
      <c r="I106" s="853"/>
    </row>
    <row r="107" spans="1:16" s="165" customFormat="1" ht="40.5" customHeight="1">
      <c r="A107" s="21" t="s">
        <v>501</v>
      </c>
      <c r="B107" s="92" t="s">
        <v>335</v>
      </c>
      <c r="C107" s="22" t="s">
        <v>26</v>
      </c>
      <c r="D107" s="32">
        <v>3</v>
      </c>
      <c r="E107" s="219"/>
      <c r="F107" s="146"/>
      <c r="I107" s="853"/>
    </row>
    <row r="108" spans="1:16" ht="9" customHeight="1">
      <c r="A108" s="15"/>
      <c r="B108" s="94"/>
      <c r="C108" s="122"/>
      <c r="D108" s="32"/>
      <c r="E108" s="198"/>
      <c r="F108" s="470"/>
      <c r="I108" s="853"/>
    </row>
    <row r="109" spans="1:16" s="165" customFormat="1" ht="41.25" customHeight="1">
      <c r="A109" s="21" t="s">
        <v>502</v>
      </c>
      <c r="B109" s="92" t="s">
        <v>337</v>
      </c>
      <c r="C109" s="22" t="s">
        <v>26</v>
      </c>
      <c r="D109" s="32">
        <v>10</v>
      </c>
      <c r="E109" s="219"/>
      <c r="F109" s="146"/>
      <c r="I109" s="853"/>
    </row>
    <row r="110" spans="1:16" ht="9" customHeight="1">
      <c r="A110" s="15"/>
      <c r="B110" s="94"/>
      <c r="C110" s="122"/>
      <c r="D110" s="32"/>
      <c r="E110" s="198"/>
      <c r="F110" s="470"/>
      <c r="I110" s="853"/>
    </row>
    <row r="111" spans="1:16" ht="16.5" customHeight="1">
      <c r="A111" s="23" t="s">
        <v>71</v>
      </c>
      <c r="B111" s="97" t="s">
        <v>72</v>
      </c>
      <c r="C111" s="122"/>
      <c r="D111" s="32"/>
      <c r="E111" s="198"/>
      <c r="F111" s="470"/>
      <c r="I111" s="250"/>
    </row>
    <row r="112" spans="1:16" ht="9" customHeight="1">
      <c r="A112" s="15"/>
      <c r="B112" s="94"/>
      <c r="C112" s="122"/>
      <c r="D112" s="32"/>
      <c r="E112" s="198"/>
      <c r="F112" s="470"/>
      <c r="I112" s="250"/>
    </row>
    <row r="113" spans="1:9" s="165" customFormat="1" ht="93" customHeight="1">
      <c r="A113" s="21" t="s">
        <v>503</v>
      </c>
      <c r="B113" s="92" t="s">
        <v>341</v>
      </c>
      <c r="C113" s="22" t="s">
        <v>15</v>
      </c>
      <c r="D113" s="32">
        <v>30</v>
      </c>
      <c r="E113" s="219"/>
      <c r="F113" s="146"/>
      <c r="I113" s="250"/>
    </row>
    <row r="114" spans="1:9" ht="9" customHeight="1">
      <c r="A114" s="15"/>
      <c r="B114" s="94"/>
      <c r="C114" s="122"/>
      <c r="D114" s="32"/>
      <c r="E114" s="198"/>
      <c r="F114" s="470"/>
      <c r="I114" s="250"/>
    </row>
    <row r="115" spans="1:9" s="165" customFormat="1" ht="38.25" customHeight="1">
      <c r="A115" s="21" t="s">
        <v>504</v>
      </c>
      <c r="B115" s="92" t="s">
        <v>505</v>
      </c>
      <c r="C115" s="22" t="s">
        <v>15</v>
      </c>
      <c r="D115" s="32">
        <v>15</v>
      </c>
      <c r="E115" s="219"/>
      <c r="F115" s="146"/>
      <c r="I115" s="250"/>
    </row>
    <row r="116" spans="1:9" ht="9" customHeight="1">
      <c r="A116" s="15"/>
      <c r="B116" s="94"/>
      <c r="C116" s="122"/>
      <c r="D116" s="32"/>
      <c r="E116" s="198"/>
      <c r="F116" s="470"/>
      <c r="I116" s="250"/>
    </row>
    <row r="117" spans="1:9" s="165" customFormat="1" ht="29.25" customHeight="1">
      <c r="A117" s="21" t="s">
        <v>506</v>
      </c>
      <c r="B117" s="92" t="s">
        <v>74</v>
      </c>
      <c r="C117" s="22" t="s">
        <v>15</v>
      </c>
      <c r="D117" s="32">
        <v>300</v>
      </c>
      <c r="E117" s="219"/>
      <c r="F117" s="146"/>
      <c r="I117" s="250"/>
    </row>
    <row r="118" spans="1:9" ht="9" customHeight="1">
      <c r="A118" s="15"/>
      <c r="B118" s="94"/>
      <c r="C118" s="122"/>
      <c r="D118" s="85"/>
      <c r="E118" s="198"/>
      <c r="F118" s="470"/>
    </row>
    <row r="119" spans="1:9" ht="14.15" customHeight="1">
      <c r="A119" s="23" t="s">
        <v>75</v>
      </c>
      <c r="B119" s="97" t="s">
        <v>76</v>
      </c>
      <c r="C119" s="122"/>
      <c r="D119" s="22"/>
      <c r="E119" s="198"/>
      <c r="F119" s="470"/>
      <c r="I119" s="847"/>
    </row>
    <row r="120" spans="1:9" ht="9" customHeight="1">
      <c r="A120" s="15"/>
      <c r="B120" s="94"/>
      <c r="C120" s="122"/>
      <c r="D120" s="85"/>
      <c r="E120" s="198"/>
      <c r="F120" s="470"/>
    </row>
    <row r="121" spans="1:9" s="165" customFormat="1" ht="54.75" customHeight="1">
      <c r="A121" s="21" t="s">
        <v>507</v>
      </c>
      <c r="B121" s="92" t="s">
        <v>77</v>
      </c>
      <c r="C121" s="22" t="s">
        <v>20</v>
      </c>
      <c r="D121" s="22" t="s">
        <v>21</v>
      </c>
      <c r="E121" s="219"/>
      <c r="F121" s="146"/>
      <c r="I121" s="855"/>
    </row>
    <row r="122" spans="1:9" ht="15.75" customHeight="1" thickBot="1">
      <c r="A122" s="962" t="s">
        <v>17</v>
      </c>
      <c r="B122" s="963"/>
      <c r="C122" s="963"/>
      <c r="D122" s="963"/>
      <c r="E122" s="196"/>
      <c r="F122" s="217"/>
    </row>
    <row r="123" spans="1:9" s="165" customFormat="1" ht="66.75" customHeight="1">
      <c r="A123" s="21" t="s">
        <v>508</v>
      </c>
      <c r="B123" s="92" t="s">
        <v>347</v>
      </c>
      <c r="C123" s="22" t="s">
        <v>26</v>
      </c>
      <c r="D123" s="32">
        <v>2</v>
      </c>
      <c r="E123" s="219"/>
      <c r="F123" s="146"/>
      <c r="I123" s="250"/>
    </row>
    <row r="124" spans="1:9" ht="9" customHeight="1">
      <c r="A124" s="15"/>
      <c r="B124" s="94"/>
      <c r="C124" s="122"/>
      <c r="D124" s="85"/>
      <c r="E124" s="198"/>
      <c r="F124" s="470"/>
    </row>
    <row r="125" spans="1:9" ht="26">
      <c r="A125" s="15"/>
      <c r="B125" s="93" t="s">
        <v>79</v>
      </c>
      <c r="C125" s="122"/>
      <c r="D125" s="32"/>
      <c r="E125" s="198"/>
      <c r="F125" s="470"/>
      <c r="I125" s="853"/>
    </row>
    <row r="126" spans="1:9" ht="9" customHeight="1">
      <c r="A126" s="15"/>
      <c r="B126" s="94"/>
      <c r="C126" s="122"/>
      <c r="D126" s="85"/>
      <c r="E126" s="198"/>
      <c r="F126" s="470"/>
    </row>
    <row r="127" spans="1:9">
      <c r="A127" s="15"/>
      <c r="B127" s="89" t="s">
        <v>80</v>
      </c>
      <c r="C127" s="122"/>
      <c r="D127" s="22"/>
      <c r="E127" s="198"/>
      <c r="F127" s="470"/>
      <c r="I127" s="847"/>
    </row>
    <row r="128" spans="1:9" ht="9" customHeight="1">
      <c r="A128" s="15"/>
      <c r="B128" s="94"/>
      <c r="C128" s="122"/>
      <c r="D128" s="85"/>
      <c r="E128" s="198"/>
      <c r="F128" s="470"/>
    </row>
    <row r="129" spans="1:9" ht="14.25" customHeight="1">
      <c r="A129" s="23" t="s">
        <v>81</v>
      </c>
      <c r="B129" s="97" t="s">
        <v>219</v>
      </c>
      <c r="C129" s="122"/>
      <c r="D129" s="22"/>
      <c r="E129" s="198"/>
      <c r="F129" s="470"/>
      <c r="I129" s="847"/>
    </row>
    <row r="130" spans="1:9" ht="9" customHeight="1">
      <c r="A130" s="15"/>
      <c r="B130" s="94"/>
      <c r="C130" s="122"/>
      <c r="D130" s="85"/>
      <c r="E130" s="198"/>
      <c r="F130" s="470"/>
    </row>
    <row r="131" spans="1:9">
      <c r="A131" s="15" t="s">
        <v>509</v>
      </c>
      <c r="B131" s="89" t="s">
        <v>1732</v>
      </c>
      <c r="C131" s="122" t="s">
        <v>83</v>
      </c>
      <c r="D131" s="32">
        <v>105</v>
      </c>
      <c r="E131" s="219"/>
      <c r="F131" s="146"/>
      <c r="I131" s="250"/>
    </row>
    <row r="132" spans="1:9" ht="9" customHeight="1">
      <c r="A132" s="15"/>
      <c r="B132" s="94"/>
      <c r="C132" s="122"/>
      <c r="D132" s="161"/>
      <c r="E132" s="198"/>
      <c r="F132" s="470"/>
      <c r="I132" s="250"/>
    </row>
    <row r="133" spans="1:9" s="165" customFormat="1" ht="28.5" customHeight="1">
      <c r="A133" s="21" t="s">
        <v>510</v>
      </c>
      <c r="B133" s="92" t="s">
        <v>113</v>
      </c>
      <c r="C133" s="22" t="s">
        <v>83</v>
      </c>
      <c r="D133" s="32">
        <v>1</v>
      </c>
      <c r="E133" s="219"/>
      <c r="F133" s="146"/>
      <c r="I133" s="250"/>
    </row>
    <row r="134" spans="1:9" ht="9" customHeight="1">
      <c r="A134" s="15"/>
      <c r="B134" s="94"/>
      <c r="C134" s="122"/>
      <c r="D134" s="161"/>
      <c r="E134" s="198"/>
      <c r="F134" s="470"/>
      <c r="I134" s="250"/>
    </row>
    <row r="135" spans="1:9" s="165" customFormat="1" ht="39.75" customHeight="1">
      <c r="A135" s="21" t="s">
        <v>511</v>
      </c>
      <c r="B135" s="92" t="s">
        <v>287</v>
      </c>
      <c r="C135" s="22" t="s">
        <v>83</v>
      </c>
      <c r="D135" s="32">
        <v>1</v>
      </c>
      <c r="E135" s="219"/>
      <c r="F135" s="146"/>
      <c r="I135" s="250"/>
    </row>
    <row r="136" spans="1:9" ht="9" customHeight="1">
      <c r="A136" s="15"/>
      <c r="B136" s="94"/>
      <c r="C136" s="122"/>
      <c r="D136" s="85"/>
      <c r="E136" s="198"/>
      <c r="F136" s="470"/>
    </row>
    <row r="137" spans="1:9" ht="15.75" customHeight="1">
      <c r="A137" s="35"/>
      <c r="B137" s="106" t="s">
        <v>86</v>
      </c>
      <c r="C137" s="36"/>
      <c r="D137" s="32"/>
      <c r="E137" s="198"/>
      <c r="F137" s="470"/>
      <c r="I137" s="250"/>
    </row>
    <row r="138" spans="1:9" ht="9" customHeight="1">
      <c r="A138" s="15"/>
      <c r="B138" s="94"/>
      <c r="C138" s="122"/>
      <c r="D138" s="85"/>
      <c r="E138" s="198"/>
      <c r="F138" s="470"/>
    </row>
    <row r="139" spans="1:9">
      <c r="A139" s="15" t="s">
        <v>512</v>
      </c>
      <c r="B139" s="89" t="s">
        <v>1732</v>
      </c>
      <c r="C139" s="22" t="s">
        <v>83</v>
      </c>
      <c r="D139" s="32">
        <v>75</v>
      </c>
      <c r="E139" s="198"/>
      <c r="F139" s="146"/>
      <c r="I139" s="250"/>
    </row>
    <row r="140" spans="1:9" ht="9" customHeight="1">
      <c r="A140" s="15"/>
      <c r="B140" s="94"/>
      <c r="C140" s="122"/>
      <c r="D140" s="161"/>
      <c r="E140" s="198"/>
      <c r="F140" s="470"/>
      <c r="I140" s="250"/>
    </row>
    <row r="141" spans="1:9" s="165" customFormat="1" ht="27" customHeight="1">
      <c r="A141" s="21" t="s">
        <v>513</v>
      </c>
      <c r="B141" s="92" t="s">
        <v>87</v>
      </c>
      <c r="C141" s="22" t="s">
        <v>83</v>
      </c>
      <c r="D141" s="32">
        <v>1</v>
      </c>
      <c r="E141" s="198"/>
      <c r="F141" s="146"/>
      <c r="I141" s="250"/>
    </row>
    <row r="142" spans="1:9" ht="9" customHeight="1">
      <c r="A142" s="15"/>
      <c r="B142" s="94"/>
      <c r="C142" s="122"/>
      <c r="D142" s="85"/>
      <c r="E142" s="198"/>
      <c r="F142" s="470"/>
      <c r="I142" s="250"/>
    </row>
    <row r="143" spans="1:9" s="165" customFormat="1" ht="39.75" customHeight="1">
      <c r="A143" s="21" t="s">
        <v>514</v>
      </c>
      <c r="B143" s="92" t="s">
        <v>287</v>
      </c>
      <c r="C143" s="22" t="s">
        <v>83</v>
      </c>
      <c r="D143" s="32">
        <v>1</v>
      </c>
      <c r="E143" s="198"/>
      <c r="F143" s="146"/>
      <c r="I143" s="250"/>
    </row>
    <row r="144" spans="1:9" ht="9" customHeight="1">
      <c r="A144" s="15"/>
      <c r="B144" s="94"/>
      <c r="C144" s="122"/>
      <c r="D144" s="85"/>
      <c r="E144" s="198"/>
      <c r="F144" s="470"/>
    </row>
    <row r="145" spans="1:9" ht="13">
      <c r="A145" s="23"/>
      <c r="B145" s="107" t="s">
        <v>90</v>
      </c>
      <c r="C145" s="37"/>
      <c r="D145" s="38"/>
      <c r="E145" s="198"/>
      <c r="F145" s="470"/>
      <c r="I145" s="851"/>
    </row>
    <row r="146" spans="1:9" ht="9" customHeight="1">
      <c r="A146" s="15"/>
      <c r="B146" s="94"/>
      <c r="C146" s="122"/>
      <c r="D146" s="85"/>
      <c r="E146" s="198"/>
      <c r="F146" s="470"/>
    </row>
    <row r="147" spans="1:9" ht="27.75" customHeight="1">
      <c r="A147" s="39"/>
      <c r="B147" s="110" t="s">
        <v>94</v>
      </c>
      <c r="C147" s="37"/>
      <c r="D147" s="40"/>
      <c r="E147" s="198"/>
      <c r="F147" s="470"/>
      <c r="I147" s="852"/>
    </row>
    <row r="148" spans="1:9" ht="9" customHeight="1">
      <c r="A148" s="15"/>
      <c r="B148" s="94"/>
      <c r="C148" s="122"/>
      <c r="D148" s="85"/>
      <c r="E148" s="198"/>
      <c r="F148" s="470"/>
    </row>
    <row r="149" spans="1:9" ht="15" customHeight="1">
      <c r="A149" s="39" t="s">
        <v>515</v>
      </c>
      <c r="B149" s="111" t="s">
        <v>355</v>
      </c>
      <c r="C149" s="37" t="s">
        <v>15</v>
      </c>
      <c r="D149" s="32">
        <v>300</v>
      </c>
      <c r="E149" s="198"/>
      <c r="F149" s="146"/>
      <c r="I149" s="250"/>
    </row>
    <row r="150" spans="1:9" ht="9" customHeight="1">
      <c r="A150" s="15"/>
      <c r="B150" s="94"/>
      <c r="C150" s="122"/>
      <c r="D150" s="85"/>
      <c r="E150" s="198"/>
      <c r="F150" s="470"/>
    </row>
    <row r="151" spans="1:9" ht="13">
      <c r="A151" s="15"/>
      <c r="B151" s="93" t="s">
        <v>95</v>
      </c>
      <c r="C151" s="122"/>
      <c r="D151" s="32"/>
      <c r="E151" s="198"/>
      <c r="F151" s="470"/>
      <c r="I151" s="853"/>
    </row>
    <row r="152" spans="1:9" ht="9" customHeight="1">
      <c r="A152" s="15"/>
      <c r="B152" s="94"/>
      <c r="C152" s="122"/>
      <c r="D152" s="85"/>
      <c r="E152" s="198"/>
      <c r="F152" s="470"/>
    </row>
    <row r="153" spans="1:9" ht="26">
      <c r="A153" s="23" t="s">
        <v>100</v>
      </c>
      <c r="B153" s="93" t="s">
        <v>356</v>
      </c>
      <c r="C153" s="148"/>
      <c r="D153" s="32"/>
      <c r="E153" s="198"/>
      <c r="F153" s="506"/>
      <c r="I153" s="853"/>
    </row>
    <row r="154" spans="1:9" ht="9" customHeight="1">
      <c r="A154" s="684"/>
      <c r="B154" s="708"/>
      <c r="C154" s="600"/>
      <c r="D154" s="85"/>
      <c r="E154" s="198"/>
      <c r="F154" s="506"/>
    </row>
    <row r="155" spans="1:9" ht="13">
      <c r="A155" s="23" t="s">
        <v>357</v>
      </c>
      <c r="B155" s="149" t="s">
        <v>358</v>
      </c>
      <c r="C155" s="148"/>
      <c r="D155" s="32"/>
      <c r="E155" s="198"/>
      <c r="F155" s="506"/>
      <c r="I155" s="853"/>
    </row>
    <row r="156" spans="1:9" ht="9" customHeight="1">
      <c r="A156" s="684"/>
      <c r="B156" s="708"/>
      <c r="C156" s="600"/>
      <c r="D156" s="85"/>
      <c r="E156" s="198"/>
      <c r="F156" s="506"/>
    </row>
    <row r="157" spans="1:9" ht="28.5" customHeight="1">
      <c r="A157" s="23"/>
      <c r="B157" s="98" t="s">
        <v>359</v>
      </c>
      <c r="C157" s="148"/>
      <c r="D157" s="32"/>
      <c r="E157" s="198"/>
      <c r="F157" s="506"/>
      <c r="I157" s="853"/>
    </row>
    <row r="158" spans="1:9" ht="9" customHeight="1">
      <c r="A158" s="684"/>
      <c r="B158" s="708"/>
      <c r="C158" s="600"/>
      <c r="D158" s="85"/>
      <c r="E158" s="198"/>
      <c r="F158" s="506"/>
    </row>
    <row r="159" spans="1:9" ht="53.25" customHeight="1">
      <c r="A159" s="23"/>
      <c r="B159" s="98" t="s">
        <v>360</v>
      </c>
      <c r="C159" s="148"/>
      <c r="D159" s="32"/>
      <c r="E159" s="198"/>
      <c r="F159" s="506"/>
      <c r="I159" s="853"/>
    </row>
    <row r="160" spans="1:9" ht="9" customHeight="1">
      <c r="A160" s="684"/>
      <c r="B160" s="708"/>
      <c r="C160" s="600"/>
      <c r="D160" s="85"/>
      <c r="E160" s="198"/>
      <c r="F160" s="506"/>
      <c r="I160" s="853"/>
    </row>
    <row r="161" spans="1:11" ht="14.5">
      <c r="A161" s="39" t="s">
        <v>516</v>
      </c>
      <c r="B161" s="109" t="s">
        <v>362</v>
      </c>
      <c r="C161" s="148" t="s">
        <v>46</v>
      </c>
      <c r="D161" s="32">
        <v>90</v>
      </c>
      <c r="E161" s="198"/>
      <c r="F161" s="146"/>
    </row>
    <row r="162" spans="1:11" ht="9" customHeight="1">
      <c r="A162" s="39"/>
      <c r="B162" s="109"/>
      <c r="C162" s="148"/>
      <c r="D162" s="32"/>
      <c r="E162" s="198"/>
      <c r="F162" s="506"/>
    </row>
    <row r="163" spans="1:11" ht="25">
      <c r="A163" s="39" t="s">
        <v>517</v>
      </c>
      <c r="B163" s="109" t="s">
        <v>1733</v>
      </c>
      <c r="C163" s="148" t="s">
        <v>46</v>
      </c>
      <c r="D163" s="32">
        <v>27</v>
      </c>
      <c r="E163" s="219"/>
      <c r="F163" s="146"/>
      <c r="I163" s="250"/>
    </row>
    <row r="164" spans="1:11">
      <c r="A164" s="684"/>
      <c r="B164" s="708"/>
      <c r="C164" s="600"/>
      <c r="D164" s="85"/>
      <c r="E164" s="198"/>
      <c r="F164" s="506"/>
      <c r="I164" s="250"/>
    </row>
    <row r="165" spans="1:11" ht="13">
      <c r="A165" s="23" t="s">
        <v>365</v>
      </c>
      <c r="B165" s="107" t="s">
        <v>366</v>
      </c>
      <c r="C165" s="37"/>
      <c r="D165" s="161"/>
      <c r="E165" s="198"/>
      <c r="F165" s="470"/>
      <c r="I165" s="250"/>
    </row>
    <row r="166" spans="1:11" ht="13">
      <c r="A166" s="15"/>
      <c r="B166" s="147"/>
      <c r="C166" s="122"/>
      <c r="D166" s="161"/>
      <c r="E166" s="198"/>
      <c r="F166" s="470"/>
      <c r="I166" s="250"/>
    </row>
    <row r="167" spans="1:11" ht="14.25" customHeight="1">
      <c r="A167" s="39" t="s">
        <v>518</v>
      </c>
      <c r="B167" s="92" t="s">
        <v>519</v>
      </c>
      <c r="C167" s="22" t="s">
        <v>83</v>
      </c>
      <c r="D167" s="32">
        <v>3</v>
      </c>
      <c r="E167" s="198"/>
      <c r="F167" s="146"/>
      <c r="I167" s="250"/>
    </row>
    <row r="168" spans="1:11" ht="9" customHeight="1">
      <c r="A168" s="684"/>
      <c r="B168" s="708"/>
      <c r="C168" s="600"/>
      <c r="D168" s="85"/>
      <c r="E168" s="198"/>
      <c r="F168" s="506"/>
      <c r="I168" s="250"/>
    </row>
    <row r="169" spans="1:11" s="165" customFormat="1">
      <c r="A169" s="684"/>
      <c r="B169" s="708"/>
      <c r="C169" s="600"/>
      <c r="D169" s="85"/>
      <c r="E169" s="198"/>
      <c r="F169" s="506"/>
      <c r="I169" s="250"/>
    </row>
    <row r="170" spans="1:11" ht="18.75" customHeight="1" thickBot="1">
      <c r="A170" s="962" t="s">
        <v>17</v>
      </c>
      <c r="B170" s="963"/>
      <c r="C170" s="963"/>
      <c r="D170" s="963"/>
      <c r="E170" s="196"/>
      <c r="F170" s="217"/>
      <c r="I170" s="250"/>
    </row>
    <row r="171" spans="1:11" ht="14.25" customHeight="1">
      <c r="A171" s="23"/>
      <c r="B171" s="107" t="s">
        <v>369</v>
      </c>
      <c r="C171" s="37"/>
      <c r="D171" s="161"/>
      <c r="E171" s="198"/>
      <c r="F171" s="470"/>
      <c r="I171" s="250"/>
    </row>
    <row r="172" spans="1:11" ht="9" customHeight="1">
      <c r="A172" s="15"/>
      <c r="B172" s="147"/>
      <c r="C172" s="122"/>
      <c r="D172" s="161"/>
      <c r="E172" s="198"/>
      <c r="F172" s="470"/>
      <c r="I172" s="250"/>
    </row>
    <row r="173" spans="1:11" ht="14.25" customHeight="1">
      <c r="A173" s="150" t="s">
        <v>520</v>
      </c>
      <c r="B173" s="709" t="s">
        <v>371</v>
      </c>
      <c r="C173" s="630" t="s">
        <v>83</v>
      </c>
      <c r="D173" s="32">
        <v>45</v>
      </c>
      <c r="E173" s="198"/>
      <c r="F173" s="146"/>
      <c r="G173" s="710"/>
      <c r="I173" s="250"/>
      <c r="J173" s="865"/>
      <c r="K173" s="865"/>
    </row>
    <row r="174" spans="1:11" ht="9" customHeight="1">
      <c r="A174" s="15"/>
      <c r="B174" s="147"/>
      <c r="C174" s="122"/>
      <c r="D174" s="85"/>
      <c r="E174" s="198"/>
      <c r="F174" s="470"/>
      <c r="I174" s="250"/>
    </row>
    <row r="175" spans="1:11" ht="13">
      <c r="A175" s="23" t="s">
        <v>372</v>
      </c>
      <c r="B175" s="149" t="s">
        <v>373</v>
      </c>
      <c r="C175" s="151"/>
      <c r="D175" s="32"/>
      <c r="E175" s="198"/>
      <c r="F175" s="506"/>
      <c r="I175" s="250"/>
    </row>
    <row r="176" spans="1:11" ht="9" customHeight="1">
      <c r="A176" s="684"/>
      <c r="B176" s="708"/>
      <c r="C176" s="600"/>
      <c r="D176" s="85"/>
      <c r="E176" s="198"/>
      <c r="F176" s="506"/>
      <c r="I176" s="250"/>
    </row>
    <row r="177" spans="1:11" ht="13">
      <c r="A177" s="152"/>
      <c r="B177" s="98" t="s">
        <v>374</v>
      </c>
      <c r="C177" s="151"/>
      <c r="D177" s="32"/>
      <c r="E177" s="198"/>
      <c r="F177" s="506"/>
      <c r="I177" s="250"/>
    </row>
    <row r="178" spans="1:11" ht="9" customHeight="1">
      <c r="A178" s="684"/>
      <c r="B178" s="708"/>
      <c r="C178" s="600"/>
      <c r="D178" s="85"/>
      <c r="E178" s="198"/>
      <c r="F178" s="506"/>
      <c r="I178" s="250"/>
    </row>
    <row r="179" spans="1:11" ht="14.25" customHeight="1">
      <c r="A179" s="150" t="s">
        <v>521</v>
      </c>
      <c r="B179" s="709" t="s">
        <v>376</v>
      </c>
      <c r="C179" s="630" t="s">
        <v>98</v>
      </c>
      <c r="D179" s="153">
        <v>357</v>
      </c>
      <c r="E179" s="198"/>
      <c r="F179" s="146"/>
      <c r="G179" s="710"/>
      <c r="I179" s="250"/>
      <c r="J179" s="865"/>
      <c r="K179" s="865"/>
    </row>
    <row r="180" spans="1:11" ht="9" customHeight="1">
      <c r="A180" s="684"/>
      <c r="B180" s="708"/>
      <c r="C180" s="600"/>
      <c r="D180" s="153"/>
      <c r="E180" s="198"/>
      <c r="F180" s="506"/>
      <c r="I180" s="250"/>
    </row>
    <row r="181" spans="1:11" s="165" customFormat="1" ht="25">
      <c r="A181" s="39" t="s">
        <v>522</v>
      </c>
      <c r="B181" s="709" t="s">
        <v>378</v>
      </c>
      <c r="C181" s="630" t="s">
        <v>98</v>
      </c>
      <c r="D181" s="153">
        <v>357</v>
      </c>
      <c r="E181" s="198"/>
      <c r="F181" s="146"/>
      <c r="I181" s="250"/>
    </row>
    <row r="182" spans="1:11" ht="9" customHeight="1">
      <c r="A182" s="15"/>
      <c r="B182" s="147"/>
      <c r="C182" s="122"/>
      <c r="D182" s="85"/>
      <c r="E182" s="198"/>
      <c r="F182" s="470"/>
      <c r="I182" s="250"/>
    </row>
    <row r="183" spans="1:11" ht="14.25" customHeight="1">
      <c r="A183" s="23"/>
      <c r="B183" s="107" t="s">
        <v>379</v>
      </c>
      <c r="C183" s="37"/>
      <c r="D183" s="38"/>
      <c r="E183" s="198"/>
      <c r="F183" s="470"/>
      <c r="I183" s="250"/>
    </row>
    <row r="184" spans="1:11" ht="9" customHeight="1">
      <c r="A184" s="15"/>
      <c r="B184" s="147"/>
      <c r="C184" s="122"/>
      <c r="D184" s="85"/>
      <c r="E184" s="198"/>
      <c r="F184" s="470"/>
    </row>
    <row r="185" spans="1:11" ht="26">
      <c r="A185" s="23" t="s">
        <v>380</v>
      </c>
      <c r="B185" s="93" t="s">
        <v>381</v>
      </c>
      <c r="C185" s="122"/>
      <c r="D185" s="85"/>
      <c r="E185" s="198"/>
      <c r="F185" s="470"/>
    </row>
    <row r="186" spans="1:11" ht="9" customHeight="1">
      <c r="A186" s="15"/>
      <c r="B186" s="149"/>
      <c r="C186" s="122"/>
      <c r="D186" s="85"/>
      <c r="E186" s="198"/>
      <c r="F186" s="470"/>
    </row>
    <row r="187" spans="1:11" s="165" customFormat="1">
      <c r="A187" s="39" t="s">
        <v>523</v>
      </c>
      <c r="B187" s="92" t="s">
        <v>383</v>
      </c>
      <c r="C187" s="22" t="s">
        <v>384</v>
      </c>
      <c r="D187" s="32">
        <v>357</v>
      </c>
      <c r="E187" s="198"/>
      <c r="F187" s="146"/>
      <c r="I187" s="250"/>
    </row>
    <row r="188" spans="1:11" ht="9" customHeight="1">
      <c r="A188" s="15"/>
      <c r="B188" s="147"/>
      <c r="C188" s="122"/>
      <c r="D188" s="85"/>
      <c r="E188" s="198"/>
      <c r="F188" s="470"/>
    </row>
    <row r="189" spans="1:11" ht="27" customHeight="1">
      <c r="A189" s="41" t="s">
        <v>385</v>
      </c>
      <c r="B189" s="106" t="s">
        <v>386</v>
      </c>
      <c r="C189" s="154"/>
      <c r="D189" s="155"/>
      <c r="E189" s="198"/>
      <c r="F189" s="644"/>
      <c r="I189" s="866"/>
    </row>
    <row r="190" spans="1:11" ht="9" customHeight="1">
      <c r="A190" s="684"/>
      <c r="B190" s="708"/>
      <c r="C190" s="600"/>
      <c r="D190" s="85"/>
      <c r="E190" s="198"/>
      <c r="F190" s="506"/>
    </row>
    <row r="191" spans="1:11" ht="29.25" customHeight="1">
      <c r="A191" s="39" t="s">
        <v>524</v>
      </c>
      <c r="B191" s="112" t="s">
        <v>388</v>
      </c>
      <c r="C191" s="44" t="s">
        <v>20</v>
      </c>
      <c r="D191" s="44" t="s">
        <v>28</v>
      </c>
      <c r="E191" s="219"/>
      <c r="F191" s="146"/>
      <c r="I191" s="852"/>
    </row>
    <row r="192" spans="1:11" ht="9" customHeight="1">
      <c r="A192" s="684"/>
      <c r="B192" s="708"/>
      <c r="C192" s="600"/>
      <c r="D192" s="85"/>
      <c r="E192" s="198"/>
      <c r="F192" s="506"/>
    </row>
    <row r="193" spans="1:9" ht="32.25" customHeight="1">
      <c r="A193" s="39" t="s">
        <v>525</v>
      </c>
      <c r="B193" s="112" t="s">
        <v>390</v>
      </c>
      <c r="C193" s="44"/>
      <c r="D193" s="44"/>
      <c r="E193" s="198"/>
      <c r="F193" s="506"/>
      <c r="I193" s="852"/>
    </row>
    <row r="194" spans="1:9" ht="9" customHeight="1">
      <c r="A194" s="684"/>
      <c r="B194" s="708"/>
      <c r="C194" s="600"/>
      <c r="D194" s="85"/>
      <c r="E194" s="198"/>
      <c r="F194" s="506"/>
    </row>
    <row r="195" spans="1:9">
      <c r="A195" s="150"/>
      <c r="B195" s="112" t="s">
        <v>30</v>
      </c>
      <c r="C195" s="44" t="s">
        <v>20</v>
      </c>
      <c r="D195" s="44" t="s">
        <v>28</v>
      </c>
      <c r="E195" s="198"/>
      <c r="F195" s="146"/>
      <c r="I195" s="852"/>
    </row>
    <row r="196" spans="1:9" ht="9" customHeight="1">
      <c r="A196" s="684"/>
      <c r="B196" s="708"/>
      <c r="C196" s="600"/>
      <c r="D196" s="85"/>
      <c r="E196" s="198"/>
      <c r="F196" s="506"/>
    </row>
    <row r="197" spans="1:9">
      <c r="A197" s="150"/>
      <c r="B197" s="112" t="s">
        <v>31</v>
      </c>
      <c r="C197" s="44" t="s">
        <v>20</v>
      </c>
      <c r="D197" s="44" t="s">
        <v>28</v>
      </c>
      <c r="E197" s="198"/>
      <c r="F197" s="146"/>
      <c r="I197" s="852"/>
    </row>
    <row r="198" spans="1:9" ht="9" customHeight="1">
      <c r="A198" s="684"/>
      <c r="B198" s="708"/>
      <c r="C198" s="600"/>
      <c r="D198" s="85"/>
      <c r="E198" s="198"/>
      <c r="F198" s="506"/>
    </row>
    <row r="199" spans="1:9" ht="15" customHeight="1">
      <c r="A199" s="41" t="s">
        <v>391</v>
      </c>
      <c r="B199" s="106" t="s">
        <v>101</v>
      </c>
      <c r="C199" s="42"/>
      <c r="D199" s="43"/>
      <c r="E199" s="198"/>
      <c r="F199" s="470"/>
      <c r="I199" s="867"/>
    </row>
    <row r="200" spans="1:9" ht="9" customHeight="1">
      <c r="A200" s="15"/>
      <c r="B200" s="94"/>
      <c r="C200" s="122"/>
      <c r="D200" s="85"/>
      <c r="E200" s="198"/>
      <c r="F200" s="470"/>
    </row>
    <row r="201" spans="1:9" ht="42" customHeight="1">
      <c r="A201" s="39" t="s">
        <v>526</v>
      </c>
      <c r="B201" s="112" t="s">
        <v>393</v>
      </c>
      <c r="C201" s="44" t="s">
        <v>15</v>
      </c>
      <c r="D201" s="32">
        <v>119</v>
      </c>
      <c r="E201" s="198"/>
      <c r="F201" s="146"/>
      <c r="I201" s="250"/>
    </row>
    <row r="202" spans="1:9" ht="9" customHeight="1">
      <c r="A202" s="15"/>
      <c r="B202" s="94"/>
      <c r="C202" s="122"/>
      <c r="D202" s="85"/>
      <c r="E202" s="198"/>
      <c r="F202" s="470"/>
    </row>
    <row r="203" spans="1:9" ht="105.75" customHeight="1">
      <c r="A203" s="39" t="s">
        <v>527</v>
      </c>
      <c r="B203" s="112" t="s">
        <v>528</v>
      </c>
      <c r="C203" s="44" t="s">
        <v>26</v>
      </c>
      <c r="D203" s="32">
        <v>6</v>
      </c>
      <c r="E203" s="198"/>
      <c r="F203" s="146"/>
      <c r="I203" s="250"/>
    </row>
    <row r="204" spans="1:9" ht="9" customHeight="1">
      <c r="A204" s="15"/>
      <c r="B204" s="94"/>
      <c r="C204" s="122"/>
      <c r="D204" s="85"/>
      <c r="E204" s="198"/>
      <c r="F204" s="470"/>
    </row>
    <row r="205" spans="1:9" ht="42" customHeight="1">
      <c r="A205" s="39" t="s">
        <v>529</v>
      </c>
      <c r="B205" s="112" t="s">
        <v>1760</v>
      </c>
      <c r="C205" s="44" t="s">
        <v>20</v>
      </c>
      <c r="D205" s="44" t="s">
        <v>103</v>
      </c>
      <c r="E205" s="198"/>
      <c r="F205" s="506">
        <v>3000000</v>
      </c>
      <c r="I205" s="852"/>
    </row>
    <row r="206" spans="1:9">
      <c r="A206" s="162"/>
      <c r="B206" s="163"/>
      <c r="C206" s="164"/>
      <c r="D206" s="218"/>
      <c r="E206" s="732"/>
      <c r="F206" s="733"/>
      <c r="I206" s="873"/>
    </row>
    <row r="207" spans="1:9" ht="18.75" customHeight="1" thickBot="1">
      <c r="A207" s="962" t="s">
        <v>17</v>
      </c>
      <c r="B207" s="963"/>
      <c r="C207" s="963"/>
      <c r="D207" s="963"/>
      <c r="E207" s="196"/>
      <c r="F207" s="217"/>
      <c r="I207" s="116"/>
    </row>
    <row r="211" spans="6:6" ht="17.25" customHeight="1">
      <c r="F211" s="638"/>
    </row>
    <row r="212" spans="6:6" ht="13">
      <c r="F212" s="638"/>
    </row>
    <row r="213" spans="6:6" ht="13">
      <c r="F213" s="638"/>
    </row>
    <row r="214" spans="6:6" ht="13">
      <c r="F214" s="638"/>
    </row>
    <row r="215" spans="6:6" ht="13">
      <c r="F215" s="638"/>
    </row>
    <row r="216" spans="6:6" ht="13">
      <c r="F216" s="638"/>
    </row>
    <row r="217" spans="6:6" ht="13">
      <c r="F217" s="638"/>
    </row>
    <row r="218" spans="6:6" ht="13">
      <c r="F218" s="638"/>
    </row>
  </sheetData>
  <mergeCells count="9">
    <mergeCell ref="A122:D122"/>
    <mergeCell ref="A170:D170"/>
    <mergeCell ref="A207:D207"/>
    <mergeCell ref="B1:F1"/>
    <mergeCell ref="B3:F3"/>
    <mergeCell ref="B5:D5"/>
    <mergeCell ref="B7:F7"/>
    <mergeCell ref="A36:D36"/>
    <mergeCell ref="A88:D88"/>
  </mergeCells>
  <printOptions horizontalCentered="1"/>
  <pageMargins left="0.7" right="0.5" top="0.75" bottom="0.7" header="0.3" footer="0.3"/>
  <pageSetup paperSize="9" scale="80" fitToHeight="0" orientation="portrait" r:id="rId1"/>
  <headerFooter>
    <oddFooter>&amp;C&amp;P of &amp;N&amp;RBill No. 4.2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11628-B4C1-4F84-9BE3-2F8FB024B821}">
  <sheetPr codeName="Sheet20">
    <pageSetUpPr fitToPage="1"/>
  </sheetPr>
  <dimension ref="A1:WVI419"/>
  <sheetViews>
    <sheetView view="pageBreakPreview" topLeftCell="A10"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3">
      <c r="A6" s="49"/>
      <c r="B6" s="946" t="s">
        <v>427</v>
      </c>
      <c r="C6" s="946"/>
      <c r="D6" s="51"/>
      <c r="E6" s="10"/>
      <c r="F6" s="52"/>
    </row>
    <row r="7" spans="1:6">
      <c r="A7" s="49"/>
      <c r="B7" s="12"/>
      <c r="C7" s="9"/>
      <c r="D7" s="51"/>
      <c r="E7" s="10"/>
      <c r="F7" s="52"/>
    </row>
    <row r="8" spans="1:6" ht="13">
      <c r="A8" s="49"/>
      <c r="B8" s="946" t="s">
        <v>530</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531</v>
      </c>
      <c r="C13" s="545"/>
      <c r="D13" s="65"/>
    </row>
    <row r="14" spans="1:6" ht="15" customHeight="1">
      <c r="A14" s="58"/>
      <c r="B14" s="544"/>
      <c r="C14" s="545"/>
      <c r="D14" s="66"/>
    </row>
    <row r="15" spans="1:6" ht="21" customHeight="1">
      <c r="A15" s="58"/>
      <c r="B15" s="544" t="s">
        <v>532</v>
      </c>
      <c r="C15" s="545"/>
      <c r="D15" s="65"/>
    </row>
    <row r="16" spans="1:6" ht="15" customHeight="1">
      <c r="A16" s="58"/>
      <c r="B16" s="544"/>
      <c r="C16" s="545"/>
      <c r="D16" s="66"/>
    </row>
    <row r="17" spans="1:4" ht="22.5" customHeight="1">
      <c r="A17" s="58"/>
      <c r="B17" s="544" t="s">
        <v>533</v>
      </c>
      <c r="C17" s="545"/>
      <c r="D17" s="65"/>
    </row>
    <row r="18" spans="1:4" ht="15" customHeight="1">
      <c r="A18" s="58"/>
      <c r="B18" s="544"/>
      <c r="C18" s="545"/>
      <c r="D18" s="66"/>
    </row>
    <row r="19" spans="1:4" ht="21" customHeight="1">
      <c r="A19" s="58"/>
      <c r="B19" s="544" t="s">
        <v>534</v>
      </c>
      <c r="C19" s="545"/>
      <c r="D19" s="66"/>
    </row>
    <row r="20" spans="1:4" ht="15" customHeight="1">
      <c r="A20" s="58"/>
      <c r="B20" s="544"/>
      <c r="C20" s="545"/>
      <c r="D20" s="66"/>
    </row>
    <row r="21" spans="1:4" ht="20.25" customHeight="1">
      <c r="A21" s="58"/>
      <c r="B21" s="544" t="s">
        <v>535</v>
      </c>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1199</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4.2 COLLECTION SHEET</oddHeader>
    <oddFooter>&amp;C&amp;"Arial,Regular"Page &amp;P of &amp;N&amp;R&amp;"Arial,Regular"Collection Sheet - Bill No. 4.2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5741-C8E5-40C8-AEB6-7C47B57E6796}">
  <sheetPr codeName="Sheet21"/>
  <dimension ref="A1:K161"/>
  <sheetViews>
    <sheetView view="pageBreakPreview" topLeftCell="A31" zoomScaleNormal="115" zoomScaleSheetLayoutView="100"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5" width="12.7265625" style="165" customWidth="1"/>
    <col min="6" max="6" width="12.7265625" style="681"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3">
      <c r="A1" s="597"/>
      <c r="B1" s="964" t="s">
        <v>0</v>
      </c>
      <c r="C1" s="964"/>
      <c r="D1" s="964"/>
      <c r="E1" s="964"/>
      <c r="F1" s="965"/>
    </row>
    <row r="2" spans="1:11" ht="13">
      <c r="A2" s="115"/>
      <c r="B2" s="1"/>
      <c r="C2" s="2"/>
      <c r="D2" s="3"/>
      <c r="E2" s="3"/>
      <c r="F2" s="179"/>
      <c r="I2" s="3"/>
    </row>
    <row r="3" spans="1:11" ht="13">
      <c r="A3" s="115"/>
      <c r="B3" s="946" t="s">
        <v>1843</v>
      </c>
      <c r="C3" s="946"/>
      <c r="D3" s="946"/>
      <c r="E3" s="946"/>
      <c r="F3" s="947"/>
    </row>
    <row r="4" spans="1:11" ht="13">
      <c r="A4" s="115"/>
      <c r="B4" s="5"/>
      <c r="C4" s="6"/>
      <c r="D4" s="6"/>
      <c r="E4" s="6"/>
      <c r="F4" s="180"/>
      <c r="I4" s="6"/>
    </row>
    <row r="5" spans="1:11" ht="15" customHeight="1">
      <c r="A5" s="115"/>
      <c r="B5" s="946" t="s">
        <v>427</v>
      </c>
      <c r="C5" s="946"/>
      <c r="D5" s="946"/>
      <c r="E5" s="10"/>
      <c r="F5" s="181"/>
    </row>
    <row r="6" spans="1:11">
      <c r="A6" s="115"/>
      <c r="B6" s="12"/>
      <c r="C6" s="9"/>
      <c r="D6" s="10"/>
      <c r="E6" s="10"/>
      <c r="F6" s="181"/>
      <c r="I6" s="10"/>
    </row>
    <row r="7" spans="1:11" ht="14.15" customHeight="1">
      <c r="A7" s="115"/>
      <c r="B7" s="946" t="s">
        <v>1038</v>
      </c>
      <c r="C7" s="946"/>
      <c r="D7" s="946"/>
      <c r="E7" s="946"/>
      <c r="F7" s="947"/>
    </row>
    <row r="8" spans="1:11" ht="13" thickBot="1">
      <c r="A8" s="115"/>
      <c r="F8" s="682"/>
    </row>
    <row r="9" spans="1:11" s="487" customFormat="1" ht="27.75" customHeight="1">
      <c r="A9" s="13" t="s">
        <v>1</v>
      </c>
      <c r="B9" s="113" t="s">
        <v>2</v>
      </c>
      <c r="C9" s="86" t="s">
        <v>3</v>
      </c>
      <c r="D9" s="82" t="s">
        <v>4</v>
      </c>
      <c r="E9" s="186" t="s">
        <v>5</v>
      </c>
      <c r="F9" s="182" t="s">
        <v>6</v>
      </c>
      <c r="I9" s="610"/>
    </row>
    <row r="10" spans="1:11" ht="8.5" customHeight="1">
      <c r="A10" s="16"/>
      <c r="B10" s="599"/>
      <c r="C10" s="471"/>
      <c r="D10" s="471"/>
      <c r="E10" s="471"/>
      <c r="F10" s="683"/>
    </row>
    <row r="11" spans="1:11" ht="13">
      <c r="A11" s="16"/>
      <c r="B11" s="288" t="s">
        <v>1374</v>
      </c>
      <c r="C11" s="471"/>
      <c r="D11" s="85"/>
      <c r="E11" s="471"/>
      <c r="F11" s="470"/>
    </row>
    <row r="12" spans="1:11" s="552" customFormat="1" ht="8.5" customHeight="1">
      <c r="A12" s="246"/>
      <c r="B12" s="247"/>
      <c r="C12" s="611"/>
      <c r="D12" s="611"/>
      <c r="E12" s="235"/>
      <c r="F12" s="249"/>
      <c r="I12" s="322"/>
      <c r="J12" s="322"/>
      <c r="K12" s="322"/>
    </row>
    <row r="13" spans="1:11" ht="29.25" customHeight="1">
      <c r="A13" s="141" t="s">
        <v>1253</v>
      </c>
      <c r="B13" s="120" t="s">
        <v>1744</v>
      </c>
      <c r="C13" s="471"/>
      <c r="D13" s="471"/>
      <c r="E13" s="471"/>
      <c r="F13" s="683"/>
    </row>
    <row r="14" spans="1:11" ht="8.5" customHeight="1">
      <c r="A14" s="141"/>
      <c r="B14" s="599"/>
      <c r="C14" s="471"/>
      <c r="D14" s="471"/>
      <c r="E14" s="471"/>
      <c r="F14" s="683"/>
    </row>
    <row r="15" spans="1:11" ht="64.5" customHeight="1">
      <c r="A15" s="141" t="s">
        <v>1254</v>
      </c>
      <c r="B15" s="120" t="s">
        <v>1039</v>
      </c>
      <c r="C15" s="471"/>
      <c r="D15" s="471"/>
      <c r="E15" s="471"/>
      <c r="F15" s="683"/>
    </row>
    <row r="16" spans="1:11" ht="8.5" customHeight="1">
      <c r="A16" s="141"/>
      <c r="B16" s="599"/>
      <c r="C16" s="471"/>
      <c r="D16" s="471"/>
      <c r="E16" s="471"/>
      <c r="F16" s="683"/>
    </row>
    <row r="17" spans="1:9" ht="91">
      <c r="A17" s="141" t="s">
        <v>1256</v>
      </c>
      <c r="B17" s="120" t="s">
        <v>192</v>
      </c>
      <c r="C17" s="471"/>
      <c r="D17" s="471"/>
      <c r="E17" s="471"/>
      <c r="F17" s="683"/>
    </row>
    <row r="18" spans="1:9" ht="8.5" customHeight="1">
      <c r="A18" s="141"/>
      <c r="B18" s="599"/>
      <c r="C18" s="471"/>
      <c r="D18" s="471"/>
      <c r="E18" s="471"/>
      <c r="F18" s="683"/>
    </row>
    <row r="19" spans="1:9" ht="52">
      <c r="A19" s="141" t="s">
        <v>1638</v>
      </c>
      <c r="B19" s="120" t="s">
        <v>193</v>
      </c>
      <c r="C19" s="471"/>
      <c r="D19" s="471"/>
      <c r="E19" s="471"/>
      <c r="F19" s="683"/>
    </row>
    <row r="20" spans="1:9" ht="8.5" customHeight="1">
      <c r="A20" s="141"/>
      <c r="B20" s="90"/>
      <c r="C20" s="22"/>
      <c r="D20" s="471"/>
      <c r="E20" s="471"/>
      <c r="F20" s="683"/>
    </row>
    <row r="21" spans="1:9" ht="52.5" customHeight="1">
      <c r="A21" s="141" t="s">
        <v>1637</v>
      </c>
      <c r="B21" s="120" t="s">
        <v>194</v>
      </c>
      <c r="C21" s="471"/>
      <c r="D21" s="471"/>
      <c r="E21" s="471"/>
      <c r="F21" s="683"/>
    </row>
    <row r="22" spans="1:9" ht="8.5" customHeight="1">
      <c r="A22" s="141"/>
      <c r="B22" s="90"/>
      <c r="C22" s="22"/>
      <c r="D22" s="471"/>
      <c r="E22" s="471"/>
      <c r="F22" s="683"/>
    </row>
    <row r="23" spans="1:9" ht="13">
      <c r="A23" s="17" t="s">
        <v>10</v>
      </c>
      <c r="B23" s="93" t="s">
        <v>11</v>
      </c>
      <c r="C23" s="471"/>
      <c r="D23" s="471"/>
      <c r="E23" s="471"/>
      <c r="F23" s="683"/>
    </row>
    <row r="24" spans="1:9" ht="8.5" customHeight="1">
      <c r="A24" s="15"/>
      <c r="B24" s="90"/>
      <c r="C24" s="22"/>
      <c r="D24" s="471"/>
      <c r="E24" s="471"/>
      <c r="F24" s="683"/>
    </row>
    <row r="25" spans="1:9" ht="13">
      <c r="A25" s="15"/>
      <c r="B25" s="90" t="s">
        <v>12</v>
      </c>
      <c r="C25" s="22"/>
      <c r="D25" s="471"/>
      <c r="E25" s="471"/>
      <c r="F25" s="683"/>
    </row>
    <row r="26" spans="1:9" ht="8.5" customHeight="1">
      <c r="A26" s="15"/>
      <c r="B26" s="90"/>
      <c r="C26" s="22"/>
      <c r="D26" s="471"/>
      <c r="E26" s="471"/>
      <c r="F26" s="683"/>
    </row>
    <row r="27" spans="1:9" ht="13">
      <c r="A27" s="15"/>
      <c r="B27" s="94" t="s">
        <v>13</v>
      </c>
      <c r="C27" s="22"/>
      <c r="D27" s="471"/>
      <c r="E27" s="471"/>
      <c r="F27" s="683"/>
    </row>
    <row r="28" spans="1:9" ht="8.5" customHeight="1">
      <c r="A28" s="15"/>
      <c r="B28" s="90"/>
      <c r="C28" s="22"/>
      <c r="D28" s="471"/>
      <c r="E28" s="471"/>
      <c r="F28" s="683"/>
    </row>
    <row r="29" spans="1:9" ht="41.25" customHeight="1">
      <c r="A29" s="15"/>
      <c r="B29" s="100" t="s">
        <v>195</v>
      </c>
      <c r="C29" s="22"/>
      <c r="D29" s="471"/>
      <c r="E29" s="471"/>
      <c r="F29" s="683"/>
    </row>
    <row r="30" spans="1:9" ht="8.5" customHeight="1">
      <c r="A30" s="15"/>
      <c r="B30" s="90"/>
      <c r="C30" s="22"/>
      <c r="D30" s="471"/>
      <c r="E30" s="471"/>
      <c r="F30" s="683"/>
    </row>
    <row r="31" spans="1:9">
      <c r="A31" s="15" t="s">
        <v>1040</v>
      </c>
      <c r="B31" s="89" t="s">
        <v>1826</v>
      </c>
      <c r="C31" s="22" t="s">
        <v>15</v>
      </c>
      <c r="D31" s="32">
        <v>1000</v>
      </c>
      <c r="E31" s="471"/>
      <c r="F31" s="683"/>
      <c r="I31" s="730"/>
    </row>
    <row r="32" spans="1:9" ht="8.5" customHeight="1">
      <c r="A32" s="15"/>
      <c r="B32" s="90"/>
      <c r="C32" s="22"/>
      <c r="D32" s="471"/>
      <c r="E32" s="471"/>
      <c r="F32" s="683"/>
    </row>
    <row r="33" spans="1:9" ht="13">
      <c r="A33" s="15"/>
      <c r="B33" s="94" t="s">
        <v>18</v>
      </c>
      <c r="C33" s="22"/>
      <c r="D33" s="471"/>
      <c r="E33" s="471"/>
      <c r="F33" s="683"/>
    </row>
    <row r="34" spans="1:9" ht="8.5" customHeight="1">
      <c r="A34" s="15"/>
      <c r="B34" s="90"/>
      <c r="C34" s="22"/>
      <c r="D34" s="471"/>
      <c r="E34" s="471"/>
      <c r="F34" s="683"/>
    </row>
    <row r="35" spans="1:9" s="165" customFormat="1" ht="37.5">
      <c r="A35" s="21" t="s">
        <v>1041</v>
      </c>
      <c r="B35" s="92" t="s">
        <v>22</v>
      </c>
      <c r="C35" s="22" t="s">
        <v>20</v>
      </c>
      <c r="D35" s="85" t="s">
        <v>21</v>
      </c>
      <c r="E35" s="198"/>
      <c r="F35" s="683"/>
    </row>
    <row r="36" spans="1:9" ht="8.5" customHeight="1">
      <c r="A36" s="15"/>
      <c r="B36" s="90"/>
      <c r="C36" s="22"/>
      <c r="D36" s="471"/>
      <c r="E36" s="471"/>
      <c r="F36" s="683"/>
    </row>
    <row r="37" spans="1:9" ht="13">
      <c r="A37" s="17" t="s">
        <v>34</v>
      </c>
      <c r="B37" s="93" t="s">
        <v>35</v>
      </c>
      <c r="C37" s="22"/>
      <c r="D37" s="471"/>
      <c r="E37" s="198"/>
      <c r="F37" s="683"/>
      <c r="I37" s="165"/>
    </row>
    <row r="38" spans="1:9" ht="8.5" customHeight="1">
      <c r="A38" s="15"/>
      <c r="B38" s="90"/>
      <c r="C38" s="22"/>
      <c r="D38" s="471"/>
      <c r="E38" s="471"/>
      <c r="F38" s="683"/>
    </row>
    <row r="39" spans="1:9" ht="27" customHeight="1">
      <c r="A39" s="17"/>
      <c r="B39" s="95" t="s">
        <v>36</v>
      </c>
      <c r="C39" s="22"/>
      <c r="D39" s="471"/>
      <c r="E39" s="198"/>
      <c r="F39" s="683"/>
      <c r="I39" s="165"/>
    </row>
    <row r="40" spans="1:9" ht="8.5" customHeight="1">
      <c r="A40" s="15"/>
      <c r="B40" s="90"/>
      <c r="C40" s="22"/>
      <c r="D40" s="471"/>
      <c r="E40" s="471"/>
      <c r="F40" s="683"/>
    </row>
    <row r="41" spans="1:9" s="165" customFormat="1" ht="37.5">
      <c r="A41" s="21" t="s">
        <v>1042</v>
      </c>
      <c r="B41" s="92" t="s">
        <v>196</v>
      </c>
      <c r="C41" s="22" t="s">
        <v>46</v>
      </c>
      <c r="D41" s="32">
        <v>12</v>
      </c>
      <c r="E41" s="198"/>
      <c r="F41" s="683"/>
      <c r="I41" s="838"/>
    </row>
    <row r="42" spans="1:9" ht="8.5" customHeight="1">
      <c r="A42" s="15"/>
      <c r="B42" s="90"/>
      <c r="C42" s="22"/>
      <c r="D42" s="471"/>
      <c r="E42" s="471"/>
      <c r="F42" s="683"/>
    </row>
    <row r="43" spans="1:9" ht="13">
      <c r="A43" s="124" t="s">
        <v>48</v>
      </c>
      <c r="B43" s="125" t="s">
        <v>49</v>
      </c>
      <c r="C43" s="686"/>
      <c r="D43" s="686"/>
      <c r="E43" s="686"/>
      <c r="F43" s="688"/>
    </row>
    <row r="44" spans="1:9" ht="26">
      <c r="A44" s="23" t="s">
        <v>197</v>
      </c>
      <c r="B44" s="97" t="s">
        <v>198</v>
      </c>
      <c r="C44" s="471"/>
      <c r="D44" s="471"/>
      <c r="E44" s="471"/>
      <c r="F44" s="683"/>
    </row>
    <row r="45" spans="1:9" ht="8.5" customHeight="1">
      <c r="A45" s="15"/>
      <c r="B45" s="90"/>
      <c r="C45" s="22"/>
      <c r="D45" s="471"/>
      <c r="E45" s="471"/>
      <c r="F45" s="683"/>
    </row>
    <row r="46" spans="1:9" ht="13">
      <c r="A46" s="17"/>
      <c r="B46" s="126" t="s">
        <v>50</v>
      </c>
      <c r="C46" s="471"/>
      <c r="D46" s="471"/>
      <c r="E46" s="471"/>
      <c r="F46" s="683"/>
      <c r="H46" s="839"/>
    </row>
    <row r="47" spans="1:9" ht="8.5" customHeight="1">
      <c r="A47" s="15"/>
      <c r="B47" s="90"/>
      <c r="C47" s="22"/>
      <c r="D47" s="471"/>
      <c r="E47" s="471"/>
      <c r="F47" s="683"/>
    </row>
    <row r="48" spans="1:9" ht="13">
      <c r="A48" s="17"/>
      <c r="B48" s="90" t="s">
        <v>199</v>
      </c>
      <c r="C48" s="471"/>
      <c r="D48" s="471"/>
      <c r="E48" s="471"/>
      <c r="F48" s="683"/>
      <c r="H48" s="487"/>
    </row>
    <row r="49" spans="1:9" ht="8.5" customHeight="1">
      <c r="A49" s="15"/>
      <c r="B49" s="90"/>
      <c r="C49" s="22"/>
      <c r="D49" s="471"/>
      <c r="E49" s="471"/>
      <c r="F49" s="683"/>
    </row>
    <row r="50" spans="1:9" ht="27" customHeight="1">
      <c r="A50" s="17"/>
      <c r="B50" s="95" t="s">
        <v>1067</v>
      </c>
      <c r="C50" s="471"/>
      <c r="D50" s="471"/>
      <c r="E50" s="471"/>
      <c r="F50" s="683"/>
      <c r="H50" s="487"/>
    </row>
    <row r="51" spans="1:9" ht="8.5" customHeight="1">
      <c r="A51" s="15"/>
      <c r="B51" s="90"/>
      <c r="C51" s="22"/>
      <c r="D51" s="471"/>
      <c r="E51" s="471"/>
      <c r="F51" s="683"/>
    </row>
    <row r="52" spans="1:9" ht="13.5" thickBot="1">
      <c r="A52" s="962" t="s">
        <v>17</v>
      </c>
      <c r="B52" s="963"/>
      <c r="C52" s="963"/>
      <c r="D52" s="963"/>
      <c r="E52" s="18"/>
      <c r="F52" s="183"/>
    </row>
    <row r="53" spans="1:9" ht="13">
      <c r="A53" s="23" t="s">
        <v>200</v>
      </c>
      <c r="B53" s="97" t="s">
        <v>201</v>
      </c>
      <c r="C53" s="471"/>
      <c r="D53" s="471"/>
      <c r="E53" s="471"/>
      <c r="F53" s="683"/>
    </row>
    <row r="54" spans="1:9" ht="8.15" customHeight="1">
      <c r="A54" s="15"/>
      <c r="B54" s="90"/>
      <c r="C54" s="22"/>
      <c r="D54" s="471"/>
      <c r="E54" s="471"/>
      <c r="F54" s="683"/>
    </row>
    <row r="55" spans="1:9" ht="15.75" customHeight="1">
      <c r="A55" s="15" t="s">
        <v>1043</v>
      </c>
      <c r="B55" s="89" t="s">
        <v>202</v>
      </c>
      <c r="C55" s="22" t="s">
        <v>15</v>
      </c>
      <c r="D55" s="32">
        <v>1000</v>
      </c>
      <c r="E55" s="198"/>
      <c r="F55" s="683"/>
      <c r="H55" s="840"/>
      <c r="I55" s="841"/>
    </row>
    <row r="56" spans="1:9" ht="15" customHeight="1">
      <c r="A56" s="128"/>
      <c r="B56" s="126" t="s">
        <v>203</v>
      </c>
      <c r="C56" s="156"/>
      <c r="D56" s="129"/>
      <c r="E56" s="198"/>
      <c r="F56" s="683"/>
      <c r="H56" s="487"/>
      <c r="I56" s="842"/>
    </row>
    <row r="57" spans="1:9" s="165" customFormat="1" ht="9" customHeight="1">
      <c r="A57" s="21"/>
      <c r="B57" s="91"/>
      <c r="C57" s="22"/>
      <c r="D57" s="471"/>
      <c r="E57" s="471"/>
      <c r="F57" s="683"/>
    </row>
    <row r="58" spans="1:9" ht="80.150000000000006" customHeight="1">
      <c r="A58" s="128"/>
      <c r="B58" s="100" t="s">
        <v>204</v>
      </c>
      <c r="C58" s="156"/>
      <c r="D58" s="198"/>
      <c r="E58" s="198"/>
      <c r="F58" s="683"/>
      <c r="H58" s="487"/>
      <c r="I58" s="843"/>
    </row>
    <row r="59" spans="1:9" s="165" customFormat="1" ht="9" customHeight="1">
      <c r="A59" s="21"/>
      <c r="B59" s="91"/>
      <c r="C59" s="22"/>
      <c r="D59" s="471"/>
      <c r="E59" s="471"/>
      <c r="F59" s="683"/>
    </row>
    <row r="60" spans="1:9" ht="30" customHeight="1">
      <c r="A60" s="15" t="s">
        <v>1044</v>
      </c>
      <c r="B60" s="89" t="s">
        <v>656</v>
      </c>
      <c r="C60" s="22" t="s">
        <v>15</v>
      </c>
      <c r="D60" s="32">
        <v>750</v>
      </c>
      <c r="E60" s="198"/>
      <c r="F60" s="683"/>
      <c r="G60" s="689"/>
      <c r="H60" s="487"/>
      <c r="I60" s="843"/>
    </row>
    <row r="61" spans="1:9" s="165" customFormat="1" ht="9" customHeight="1">
      <c r="A61" s="21"/>
      <c r="B61" s="91"/>
      <c r="C61" s="22"/>
      <c r="D61" s="471"/>
      <c r="E61" s="471"/>
      <c r="F61" s="683"/>
    </row>
    <row r="62" spans="1:9" ht="15" customHeight="1">
      <c r="A62" s="15" t="s">
        <v>1045</v>
      </c>
      <c r="B62" s="89" t="s">
        <v>56</v>
      </c>
      <c r="C62" s="22" t="s">
        <v>15</v>
      </c>
      <c r="D62" s="32">
        <v>250</v>
      </c>
      <c r="E62" s="198"/>
      <c r="F62" s="683"/>
      <c r="G62" s="689"/>
      <c r="H62" s="487"/>
      <c r="I62" s="843"/>
    </row>
    <row r="63" spans="1:9" s="165" customFormat="1" ht="9" customHeight="1">
      <c r="A63" s="21"/>
      <c r="B63" s="91"/>
      <c r="C63" s="22"/>
      <c r="D63" s="471"/>
      <c r="E63" s="471"/>
      <c r="F63" s="683"/>
    </row>
    <row r="64" spans="1:9" ht="15.75" customHeight="1">
      <c r="A64" s="15"/>
      <c r="B64" s="93" t="s">
        <v>205</v>
      </c>
      <c r="C64" s="156"/>
      <c r="D64" s="129"/>
      <c r="E64" s="198"/>
      <c r="F64" s="683"/>
      <c r="G64" s="689"/>
      <c r="H64" s="487"/>
      <c r="I64" s="842"/>
    </row>
    <row r="65" spans="1:9" s="165" customFormat="1" ht="9" customHeight="1">
      <c r="A65" s="21"/>
      <c r="B65" s="91"/>
      <c r="C65" s="22"/>
      <c r="D65" s="471"/>
      <c r="E65" s="471"/>
      <c r="F65" s="683"/>
    </row>
    <row r="66" spans="1:9" ht="27.75" customHeight="1">
      <c r="A66" s="15"/>
      <c r="B66" s="100" t="s">
        <v>206</v>
      </c>
      <c r="C66" s="156"/>
      <c r="D66" s="129"/>
      <c r="E66" s="198"/>
      <c r="F66" s="683"/>
      <c r="G66" s="689"/>
      <c r="H66" s="487"/>
      <c r="I66" s="842"/>
    </row>
    <row r="67" spans="1:9" s="165" customFormat="1" ht="9" customHeight="1">
      <c r="A67" s="21"/>
      <c r="B67" s="91"/>
      <c r="C67" s="22"/>
      <c r="D67" s="471"/>
      <c r="E67" s="471"/>
      <c r="F67" s="683"/>
    </row>
    <row r="68" spans="1:9" ht="16.5" customHeight="1">
      <c r="A68" s="15" t="s">
        <v>1046</v>
      </c>
      <c r="B68" s="89" t="s">
        <v>207</v>
      </c>
      <c r="C68" s="22" t="s">
        <v>26</v>
      </c>
      <c r="D68" s="32">
        <v>2</v>
      </c>
      <c r="E68" s="198"/>
      <c r="F68" s="683"/>
      <c r="G68" s="689"/>
      <c r="H68" s="844"/>
      <c r="I68" s="843"/>
    </row>
    <row r="69" spans="1:9" s="165" customFormat="1" ht="9" customHeight="1">
      <c r="A69" s="21"/>
      <c r="B69" s="91"/>
      <c r="C69" s="22"/>
      <c r="D69" s="471"/>
      <c r="E69" s="471"/>
      <c r="F69" s="683"/>
    </row>
    <row r="70" spans="1:9" ht="14.25" customHeight="1">
      <c r="A70" s="15" t="s">
        <v>1047</v>
      </c>
      <c r="B70" s="89" t="s">
        <v>208</v>
      </c>
      <c r="C70" s="22" t="s">
        <v>26</v>
      </c>
      <c r="D70" s="32">
        <v>18</v>
      </c>
      <c r="E70" s="198"/>
      <c r="F70" s="683"/>
      <c r="G70" s="689"/>
      <c r="H70" s="844"/>
      <c r="I70" s="843"/>
    </row>
    <row r="71" spans="1:9" s="165" customFormat="1" ht="9" customHeight="1">
      <c r="A71" s="21"/>
      <c r="B71" s="91"/>
      <c r="C71" s="22"/>
      <c r="D71" s="471"/>
      <c r="E71" s="471"/>
      <c r="F71" s="683"/>
    </row>
    <row r="72" spans="1:9" ht="28.5" customHeight="1">
      <c r="A72" s="15"/>
      <c r="B72" s="100" t="s">
        <v>209</v>
      </c>
      <c r="C72" s="22"/>
      <c r="D72" s="34"/>
      <c r="E72" s="198"/>
      <c r="F72" s="683"/>
      <c r="H72" s="487"/>
      <c r="I72" s="843"/>
    </row>
    <row r="73" spans="1:9" s="165" customFormat="1" ht="9" customHeight="1">
      <c r="A73" s="21"/>
      <c r="B73" s="91"/>
      <c r="C73" s="22"/>
      <c r="D73" s="471"/>
      <c r="E73" s="471"/>
      <c r="F73" s="683"/>
    </row>
    <row r="74" spans="1:9" ht="15" customHeight="1">
      <c r="A74" s="15" t="s">
        <v>1048</v>
      </c>
      <c r="B74" s="89" t="s">
        <v>207</v>
      </c>
      <c r="C74" s="22" t="s">
        <v>26</v>
      </c>
      <c r="D74" s="32">
        <v>2</v>
      </c>
      <c r="E74" s="198"/>
      <c r="F74" s="683"/>
      <c r="H74" s="487"/>
      <c r="I74" s="843"/>
    </row>
    <row r="75" spans="1:9" s="165" customFormat="1" ht="9" customHeight="1">
      <c r="A75" s="21"/>
      <c r="B75" s="91"/>
      <c r="C75" s="22"/>
      <c r="D75" s="471"/>
      <c r="E75" s="471"/>
      <c r="F75" s="683"/>
    </row>
    <row r="76" spans="1:9" ht="13.5" customHeight="1">
      <c r="A76" s="15" t="s">
        <v>1049</v>
      </c>
      <c r="B76" s="89" t="s">
        <v>208</v>
      </c>
      <c r="C76" s="22" t="s">
        <v>26</v>
      </c>
      <c r="D76" s="32">
        <v>18</v>
      </c>
      <c r="E76" s="198"/>
      <c r="F76" s="683"/>
      <c r="H76" s="487"/>
      <c r="I76" s="843"/>
    </row>
    <row r="77" spans="1:9" s="165" customFormat="1" ht="9" customHeight="1">
      <c r="A77" s="21"/>
      <c r="B77" s="91"/>
      <c r="C77" s="22"/>
      <c r="D77" s="471"/>
      <c r="E77" s="471"/>
      <c r="F77" s="683"/>
    </row>
    <row r="78" spans="1:9" ht="15.75" customHeight="1">
      <c r="A78" s="17" t="s">
        <v>58</v>
      </c>
      <c r="B78" s="93" t="s">
        <v>59</v>
      </c>
      <c r="C78" s="22"/>
      <c r="D78" s="198"/>
      <c r="E78" s="471"/>
      <c r="F78" s="683"/>
      <c r="I78" s="843"/>
    </row>
    <row r="79" spans="1:9" s="165" customFormat="1" ht="9" customHeight="1">
      <c r="A79" s="21"/>
      <c r="B79" s="91"/>
      <c r="C79" s="22"/>
      <c r="D79" s="471"/>
      <c r="E79" s="471"/>
      <c r="F79" s="683"/>
    </row>
    <row r="80" spans="1:9" ht="14.25" customHeight="1">
      <c r="A80" s="17" t="s">
        <v>210</v>
      </c>
      <c r="B80" s="97" t="s">
        <v>211</v>
      </c>
      <c r="C80" s="156"/>
      <c r="D80" s="129"/>
      <c r="E80" s="471"/>
      <c r="F80" s="683"/>
      <c r="I80" s="842"/>
    </row>
    <row r="81" spans="1:9" s="165" customFormat="1" ht="9" customHeight="1">
      <c r="A81" s="21"/>
      <c r="B81" s="91"/>
      <c r="C81" s="22"/>
      <c r="D81" s="471"/>
      <c r="E81" s="471"/>
      <c r="F81" s="683"/>
    </row>
    <row r="82" spans="1:9" s="165" customFormat="1" ht="81" customHeight="1">
      <c r="A82" s="21" t="s">
        <v>1050</v>
      </c>
      <c r="B82" s="92" t="s">
        <v>1758</v>
      </c>
      <c r="C82" s="22" t="s">
        <v>26</v>
      </c>
      <c r="D82" s="32">
        <v>50</v>
      </c>
      <c r="E82" s="198"/>
      <c r="F82" s="683"/>
      <c r="G82" s="681"/>
      <c r="I82" s="838"/>
    </row>
    <row r="83" spans="1:9" s="165" customFormat="1" ht="9" customHeight="1">
      <c r="A83" s="21"/>
      <c r="B83" s="91"/>
      <c r="C83" s="22"/>
      <c r="D83" s="471"/>
      <c r="E83" s="471"/>
      <c r="F83" s="683"/>
    </row>
    <row r="84" spans="1:9" s="165" customFormat="1" ht="28.5" customHeight="1">
      <c r="A84" s="21" t="s">
        <v>1051</v>
      </c>
      <c r="B84" s="92" t="s">
        <v>212</v>
      </c>
      <c r="C84" s="22" t="s">
        <v>26</v>
      </c>
      <c r="D84" s="32">
        <v>50</v>
      </c>
      <c r="E84" s="198"/>
      <c r="F84" s="683"/>
      <c r="I84" s="838"/>
    </row>
    <row r="85" spans="1:9" s="165" customFormat="1" ht="9" customHeight="1">
      <c r="A85" s="21"/>
      <c r="B85" s="91"/>
      <c r="C85" s="22"/>
      <c r="D85" s="471"/>
      <c r="E85" s="471"/>
      <c r="F85" s="683"/>
    </row>
    <row r="86" spans="1:9" s="165" customFormat="1" ht="50.5">
      <c r="A86" s="21" t="s">
        <v>1052</v>
      </c>
      <c r="B86" s="92" t="s">
        <v>213</v>
      </c>
      <c r="C86" s="22" t="s">
        <v>26</v>
      </c>
      <c r="D86" s="32">
        <v>50</v>
      </c>
      <c r="E86" s="198"/>
      <c r="F86" s="683"/>
      <c r="I86" s="845"/>
    </row>
    <row r="87" spans="1:9" s="165" customFormat="1" ht="9" customHeight="1">
      <c r="A87" s="21"/>
      <c r="B87" s="91"/>
      <c r="C87" s="22"/>
      <c r="D87" s="471"/>
      <c r="E87" s="471"/>
      <c r="F87" s="683"/>
    </row>
    <row r="88" spans="1:9" ht="13">
      <c r="A88" s="23" t="s">
        <v>65</v>
      </c>
      <c r="B88" s="97" t="s">
        <v>66</v>
      </c>
      <c r="C88" s="22"/>
      <c r="D88" s="123"/>
      <c r="E88" s="198"/>
      <c r="F88" s="683"/>
      <c r="I88" s="838"/>
    </row>
    <row r="89" spans="1:9" s="165" customFormat="1" ht="9" customHeight="1">
      <c r="A89" s="21"/>
      <c r="B89" s="91"/>
      <c r="C89" s="22"/>
      <c r="D89" s="471"/>
      <c r="E89" s="471"/>
      <c r="F89" s="683"/>
    </row>
    <row r="90" spans="1:9" s="165" customFormat="1" ht="28.5" customHeight="1">
      <c r="A90" s="21" t="s">
        <v>1053</v>
      </c>
      <c r="B90" s="92" t="s">
        <v>68</v>
      </c>
      <c r="C90" s="22" t="s">
        <v>26</v>
      </c>
      <c r="D90" s="32">
        <v>1</v>
      </c>
      <c r="E90" s="198"/>
      <c r="F90" s="683"/>
      <c r="I90" s="838"/>
    </row>
    <row r="91" spans="1:9" s="165" customFormat="1" ht="9" customHeight="1">
      <c r="A91" s="21"/>
      <c r="B91" s="91"/>
      <c r="C91" s="22"/>
      <c r="D91" s="471"/>
      <c r="E91" s="471"/>
      <c r="F91" s="683"/>
    </row>
    <row r="92" spans="1:9" s="165" customFormat="1" ht="26.25" customHeight="1">
      <c r="A92" s="21" t="s">
        <v>1054</v>
      </c>
      <c r="B92" s="92" t="s">
        <v>69</v>
      </c>
      <c r="C92" s="22" t="s">
        <v>26</v>
      </c>
      <c r="D92" s="32">
        <v>1</v>
      </c>
      <c r="E92" s="198"/>
      <c r="F92" s="683"/>
      <c r="I92" s="838"/>
    </row>
    <row r="93" spans="1:9" s="165" customFormat="1" ht="9" customHeight="1">
      <c r="A93" s="21"/>
      <c r="B93" s="91"/>
      <c r="C93" s="22"/>
      <c r="D93" s="471"/>
      <c r="E93" s="471"/>
      <c r="F93" s="683"/>
    </row>
    <row r="94" spans="1:9" s="165" customFormat="1" ht="37.5">
      <c r="A94" s="21" t="s">
        <v>1055</v>
      </c>
      <c r="B94" s="92" t="s">
        <v>214</v>
      </c>
      <c r="C94" s="22" t="s">
        <v>26</v>
      </c>
      <c r="D94" s="32">
        <v>4</v>
      </c>
      <c r="E94" s="198"/>
      <c r="F94" s="683"/>
    </row>
    <row r="95" spans="1:9" s="165" customFormat="1">
      <c r="A95" s="21"/>
      <c r="B95" s="92"/>
      <c r="C95" s="22"/>
      <c r="D95" s="32"/>
      <c r="E95" s="471"/>
      <c r="F95" s="683"/>
    </row>
    <row r="96" spans="1:9" ht="16.5" customHeight="1" thickBot="1">
      <c r="A96" s="962" t="s">
        <v>17</v>
      </c>
      <c r="B96" s="963"/>
      <c r="C96" s="963"/>
      <c r="D96" s="963"/>
      <c r="E96" s="18"/>
      <c r="F96" s="183"/>
    </row>
    <row r="97" spans="1:9" ht="13">
      <c r="A97" s="23" t="s">
        <v>71</v>
      </c>
      <c r="B97" s="97" t="s">
        <v>72</v>
      </c>
      <c r="C97" s="156"/>
      <c r="D97" s="129"/>
      <c r="E97" s="471"/>
      <c r="F97" s="683"/>
      <c r="I97" s="842"/>
    </row>
    <row r="98" spans="1:9" ht="9" customHeight="1">
      <c r="A98" s="15"/>
      <c r="B98" s="90"/>
      <c r="C98" s="22"/>
      <c r="D98" s="471"/>
      <c r="E98" s="471"/>
      <c r="F98" s="683"/>
    </row>
    <row r="99" spans="1:9" s="165" customFormat="1" ht="144.75" customHeight="1">
      <c r="A99" s="21" t="s">
        <v>1056</v>
      </c>
      <c r="B99" s="92" t="s">
        <v>669</v>
      </c>
      <c r="C99" s="22" t="s">
        <v>15</v>
      </c>
      <c r="D99" s="32">
        <v>50</v>
      </c>
      <c r="E99" s="198"/>
      <c r="F99" s="683"/>
      <c r="H99" s="845"/>
      <c r="I99" s="846"/>
    </row>
    <row r="100" spans="1:9" ht="9" customHeight="1">
      <c r="A100" s="15"/>
      <c r="B100" s="90"/>
      <c r="C100" s="22"/>
      <c r="D100" s="471"/>
      <c r="E100" s="471"/>
      <c r="F100" s="683"/>
    </row>
    <row r="101" spans="1:9" s="165" customFormat="1" ht="92.25" customHeight="1">
      <c r="A101" s="21" t="s">
        <v>1057</v>
      </c>
      <c r="B101" s="92" t="s">
        <v>341</v>
      </c>
      <c r="C101" s="22" t="s">
        <v>15</v>
      </c>
      <c r="D101" s="32">
        <v>35</v>
      </c>
      <c r="E101" s="198"/>
      <c r="F101" s="683"/>
      <c r="I101" s="846"/>
    </row>
    <row r="102" spans="1:9" ht="9" customHeight="1">
      <c r="A102" s="15"/>
      <c r="B102" s="90"/>
      <c r="C102" s="22"/>
      <c r="D102" s="471"/>
      <c r="E102" s="471"/>
      <c r="F102" s="683"/>
    </row>
    <row r="103" spans="1:9" s="165" customFormat="1" ht="37.5">
      <c r="A103" s="21" t="s">
        <v>1058</v>
      </c>
      <c r="B103" s="92" t="s">
        <v>217</v>
      </c>
      <c r="C103" s="22" t="s">
        <v>15</v>
      </c>
      <c r="D103" s="32">
        <v>15</v>
      </c>
      <c r="E103" s="198"/>
      <c r="F103" s="683"/>
      <c r="H103" s="845"/>
      <c r="I103" s="846"/>
    </row>
    <row r="104" spans="1:9" ht="9" customHeight="1">
      <c r="A104" s="15"/>
      <c r="B104" s="90"/>
      <c r="C104" s="22"/>
      <c r="D104" s="471"/>
      <c r="E104" s="471"/>
      <c r="F104" s="683"/>
    </row>
    <row r="105" spans="1:9" s="165" customFormat="1" ht="27" customHeight="1">
      <c r="A105" s="21" t="s">
        <v>1059</v>
      </c>
      <c r="B105" s="92" t="s">
        <v>74</v>
      </c>
      <c r="C105" s="22" t="s">
        <v>15</v>
      </c>
      <c r="D105" s="32">
        <v>1000</v>
      </c>
      <c r="E105" s="198"/>
      <c r="F105" s="683"/>
      <c r="I105" s="846"/>
    </row>
    <row r="106" spans="1:9" ht="9" customHeight="1">
      <c r="A106" s="15"/>
      <c r="B106" s="90"/>
      <c r="C106" s="22"/>
      <c r="D106" s="471"/>
      <c r="E106" s="471"/>
      <c r="F106" s="683"/>
    </row>
    <row r="107" spans="1:9" ht="14.15" customHeight="1">
      <c r="A107" s="23" t="s">
        <v>75</v>
      </c>
      <c r="B107" s="97" t="s">
        <v>76</v>
      </c>
      <c r="C107" s="22"/>
      <c r="D107" s="22"/>
      <c r="E107" s="471"/>
      <c r="F107" s="683"/>
      <c r="I107" s="847"/>
    </row>
    <row r="108" spans="1:9" ht="9" customHeight="1">
      <c r="A108" s="15"/>
      <c r="B108" s="90"/>
      <c r="C108" s="22"/>
      <c r="D108" s="471"/>
      <c r="E108" s="471"/>
      <c r="F108" s="683"/>
    </row>
    <row r="109" spans="1:9" s="165" customFormat="1" ht="64.5" customHeight="1">
      <c r="A109" s="21" t="s">
        <v>1060</v>
      </c>
      <c r="B109" s="92" t="s">
        <v>218</v>
      </c>
      <c r="C109" s="22" t="s">
        <v>26</v>
      </c>
      <c r="D109" s="32">
        <v>50</v>
      </c>
      <c r="E109" s="198"/>
      <c r="F109" s="683"/>
      <c r="I109" s="846"/>
    </row>
    <row r="110" spans="1:9" ht="9" customHeight="1">
      <c r="A110" s="15"/>
      <c r="B110" s="90"/>
      <c r="C110" s="22"/>
      <c r="D110" s="471"/>
      <c r="E110" s="471"/>
      <c r="F110" s="683"/>
    </row>
    <row r="111" spans="1:9" ht="26">
      <c r="A111" s="15"/>
      <c r="B111" s="93" t="s">
        <v>79</v>
      </c>
      <c r="C111" s="22"/>
      <c r="D111" s="123"/>
      <c r="E111" s="471"/>
      <c r="F111" s="683"/>
      <c r="I111" s="841"/>
    </row>
    <row r="112" spans="1:9" ht="9" customHeight="1">
      <c r="A112" s="15"/>
      <c r="B112" s="90"/>
      <c r="C112" s="22"/>
      <c r="D112" s="471"/>
      <c r="E112" s="471"/>
      <c r="F112" s="683"/>
    </row>
    <row r="113" spans="1:11" ht="14.25" customHeight="1">
      <c r="A113" s="15"/>
      <c r="B113" s="89" t="s">
        <v>80</v>
      </c>
      <c r="C113" s="22"/>
      <c r="D113" s="22"/>
      <c r="E113" s="471"/>
      <c r="F113" s="683"/>
      <c r="I113" s="847"/>
    </row>
    <row r="114" spans="1:11" ht="9" customHeight="1">
      <c r="A114" s="15"/>
      <c r="B114" s="90"/>
      <c r="C114" s="22"/>
      <c r="D114" s="471"/>
      <c r="E114" s="471"/>
      <c r="F114" s="683"/>
    </row>
    <row r="115" spans="1:11" ht="15.75" customHeight="1">
      <c r="A115" s="23" t="s">
        <v>81</v>
      </c>
      <c r="B115" s="97" t="s">
        <v>219</v>
      </c>
      <c r="C115" s="22"/>
      <c r="D115" s="22"/>
      <c r="E115" s="471"/>
      <c r="F115" s="683"/>
      <c r="I115" s="847"/>
      <c r="J115" s="689"/>
      <c r="K115" s="848"/>
    </row>
    <row r="116" spans="1:11" ht="9" customHeight="1">
      <c r="A116" s="15"/>
      <c r="B116" s="90"/>
      <c r="C116" s="22"/>
      <c r="D116" s="471"/>
      <c r="E116" s="471"/>
      <c r="F116" s="683"/>
    </row>
    <row r="117" spans="1:11" ht="14.25" customHeight="1">
      <c r="A117" s="15" t="s">
        <v>1061</v>
      </c>
      <c r="B117" s="89" t="s">
        <v>1732</v>
      </c>
      <c r="C117" s="22" t="s">
        <v>83</v>
      </c>
      <c r="D117" s="32">
        <v>294</v>
      </c>
      <c r="E117" s="198"/>
      <c r="F117" s="683"/>
      <c r="I117" s="849"/>
      <c r="J117" s="691"/>
      <c r="K117" s="850"/>
    </row>
    <row r="118" spans="1:11" ht="9" customHeight="1">
      <c r="A118" s="15"/>
      <c r="B118" s="90"/>
      <c r="C118" s="22"/>
      <c r="D118" s="32"/>
      <c r="E118" s="471"/>
      <c r="F118" s="683"/>
    </row>
    <row r="119" spans="1:11" ht="28.5" customHeight="1">
      <c r="A119" s="35"/>
      <c r="B119" s="106" t="s">
        <v>220</v>
      </c>
      <c r="C119" s="36"/>
      <c r="D119" s="32"/>
      <c r="E119" s="471"/>
      <c r="F119" s="683"/>
      <c r="I119" s="851"/>
    </row>
    <row r="120" spans="1:11" ht="9" customHeight="1">
      <c r="A120" s="15"/>
      <c r="B120" s="94"/>
      <c r="C120" s="22"/>
      <c r="D120" s="85"/>
      <c r="E120" s="471"/>
      <c r="F120" s="683"/>
    </row>
    <row r="121" spans="1:11" ht="13" customHeight="1">
      <c r="A121" s="15" t="s">
        <v>1062</v>
      </c>
      <c r="B121" s="89" t="s">
        <v>1732</v>
      </c>
      <c r="C121" s="88" t="s">
        <v>83</v>
      </c>
      <c r="D121" s="32">
        <v>126</v>
      </c>
      <c r="E121" s="198"/>
      <c r="F121" s="683"/>
      <c r="G121" s="730"/>
    </row>
    <row r="122" spans="1:11" ht="9" customHeight="1">
      <c r="A122" s="15"/>
      <c r="B122" s="94"/>
      <c r="C122" s="88"/>
      <c r="D122" s="32"/>
      <c r="E122" s="471"/>
      <c r="F122" s="683"/>
    </row>
    <row r="123" spans="1:11" s="311" customFormat="1" ht="13">
      <c r="A123" s="23"/>
      <c r="B123" s="107" t="s">
        <v>90</v>
      </c>
      <c r="C123" s="37"/>
      <c r="D123" s="38"/>
      <c r="E123" s="516"/>
      <c r="F123" s="683"/>
      <c r="G123" s="692"/>
      <c r="I123" s="849"/>
    </row>
    <row r="124" spans="1:11" s="311" customFormat="1" ht="9" customHeight="1">
      <c r="A124" s="15"/>
      <c r="B124" s="90"/>
      <c r="C124" s="22"/>
      <c r="D124" s="471"/>
      <c r="E124" s="516"/>
      <c r="F124" s="683"/>
      <c r="G124" s="692"/>
      <c r="I124" s="849"/>
    </row>
    <row r="125" spans="1:11" s="311" customFormat="1" ht="25">
      <c r="A125" s="39"/>
      <c r="B125" s="110" t="s">
        <v>94</v>
      </c>
      <c r="C125" s="37"/>
      <c r="D125" s="40"/>
      <c r="E125" s="516"/>
      <c r="F125" s="683"/>
      <c r="G125" s="692"/>
      <c r="I125" s="849"/>
    </row>
    <row r="126" spans="1:11" s="311" customFormat="1" ht="9" customHeight="1">
      <c r="A126" s="15"/>
      <c r="B126" s="90"/>
      <c r="C126" s="22"/>
      <c r="D126" s="471"/>
      <c r="E126" s="516"/>
      <c r="F126" s="683"/>
      <c r="G126" s="692"/>
      <c r="I126" s="849"/>
    </row>
    <row r="127" spans="1:11" s="311" customFormat="1" ht="14.5">
      <c r="A127" s="130" t="s">
        <v>1063</v>
      </c>
      <c r="B127" s="131" t="s">
        <v>221</v>
      </c>
      <c r="C127" s="37" t="s">
        <v>15</v>
      </c>
      <c r="D127" s="32">
        <v>100</v>
      </c>
      <c r="E127" s="198"/>
      <c r="F127" s="683"/>
      <c r="G127" s="692"/>
      <c r="I127" s="849"/>
    </row>
    <row r="128" spans="1:11" s="311" customFormat="1" ht="13">
      <c r="A128" s="15"/>
      <c r="B128" s="90"/>
      <c r="C128" s="22"/>
      <c r="D128" s="471"/>
      <c r="E128" s="516"/>
      <c r="F128" s="683"/>
      <c r="G128" s="692"/>
      <c r="I128" s="849"/>
    </row>
    <row r="129" spans="1:9" s="311" customFormat="1" ht="13">
      <c r="A129" s="15"/>
      <c r="B129" s="90"/>
      <c r="C129" s="22"/>
      <c r="D129" s="471"/>
      <c r="E129" s="516"/>
      <c r="F129" s="683"/>
      <c r="G129" s="692"/>
      <c r="I129" s="849"/>
    </row>
    <row r="130" spans="1:9" s="311" customFormat="1" ht="13">
      <c r="A130" s="15"/>
      <c r="B130" s="90"/>
      <c r="C130" s="22"/>
      <c r="D130" s="471"/>
      <c r="E130" s="516"/>
      <c r="F130" s="683"/>
      <c r="G130" s="692"/>
      <c r="I130" s="849"/>
    </row>
    <row r="131" spans="1:9" s="311" customFormat="1" ht="13">
      <c r="A131" s="15"/>
      <c r="B131" s="90"/>
      <c r="C131" s="22"/>
      <c r="D131" s="471"/>
      <c r="E131" s="516"/>
      <c r="F131" s="683"/>
      <c r="G131" s="692"/>
      <c r="I131" s="849"/>
    </row>
    <row r="132" spans="1:9" s="311" customFormat="1" ht="13.5" customHeight="1">
      <c r="A132" s="15"/>
      <c r="B132" s="90"/>
      <c r="C132" s="22"/>
      <c r="D132" s="471"/>
      <c r="E132" s="516"/>
      <c r="F132" s="683"/>
      <c r="G132" s="692"/>
      <c r="I132" s="849"/>
    </row>
    <row r="133" spans="1:9" s="311" customFormat="1" ht="13.5" customHeight="1">
      <c r="A133" s="15"/>
      <c r="B133" s="90"/>
      <c r="C133" s="22"/>
      <c r="D133" s="471"/>
      <c r="E133" s="516"/>
      <c r="F133" s="683"/>
      <c r="G133" s="692"/>
      <c r="I133" s="849"/>
    </row>
    <row r="134" spans="1:9" s="311" customFormat="1" ht="13.5" customHeight="1">
      <c r="A134" s="15"/>
      <c r="B134" s="90"/>
      <c r="C134" s="22"/>
      <c r="D134" s="471"/>
      <c r="E134" s="516"/>
      <c r="F134" s="683"/>
      <c r="G134" s="692"/>
      <c r="I134" s="849"/>
    </row>
    <row r="135" spans="1:9" ht="14.15" customHeight="1" thickBot="1">
      <c r="A135" s="962" t="s">
        <v>17</v>
      </c>
      <c r="B135" s="963"/>
      <c r="C135" s="963"/>
      <c r="D135" s="963"/>
      <c r="E135" s="18"/>
      <c r="F135" s="183"/>
    </row>
    <row r="136" spans="1:9" ht="13">
      <c r="A136" s="15"/>
      <c r="B136" s="93" t="s">
        <v>95</v>
      </c>
      <c r="C136" s="22"/>
      <c r="D136" s="32"/>
      <c r="E136" s="516"/>
      <c r="F136" s="683"/>
      <c r="I136" s="853"/>
    </row>
    <row r="137" spans="1:9" ht="13">
      <c r="A137" s="15"/>
      <c r="B137" s="167"/>
      <c r="C137" s="22"/>
      <c r="D137" s="32"/>
      <c r="E137" s="516"/>
      <c r="F137" s="683"/>
      <c r="I137" s="853"/>
    </row>
    <row r="138" spans="1:9" ht="106.5" customHeight="1">
      <c r="A138" s="39" t="s">
        <v>1064</v>
      </c>
      <c r="B138" s="112" t="s">
        <v>222</v>
      </c>
      <c r="C138" s="44" t="s">
        <v>26</v>
      </c>
      <c r="D138" s="32">
        <v>1</v>
      </c>
      <c r="E138" s="516"/>
      <c r="F138" s="683"/>
      <c r="I138" s="853"/>
    </row>
    <row r="139" spans="1:9" ht="13">
      <c r="A139" s="15"/>
      <c r="B139" s="167"/>
      <c r="C139" s="44"/>
      <c r="D139" s="32"/>
      <c r="E139" s="516"/>
      <c r="F139" s="683"/>
      <c r="I139" s="853"/>
    </row>
    <row r="140" spans="1:9" ht="42.75" customHeight="1">
      <c r="A140" s="39" t="s">
        <v>1065</v>
      </c>
      <c r="B140" s="112" t="s">
        <v>1771</v>
      </c>
      <c r="C140" s="88" t="s">
        <v>20</v>
      </c>
      <c r="D140" s="88" t="s">
        <v>103</v>
      </c>
      <c r="E140" s="516"/>
      <c r="F140" s="683">
        <v>3000000</v>
      </c>
      <c r="I140" s="853"/>
    </row>
    <row r="141" spans="1:9" ht="13">
      <c r="A141" s="15"/>
      <c r="B141" s="167"/>
      <c r="C141" s="44"/>
      <c r="D141" s="32"/>
      <c r="E141" s="516"/>
      <c r="F141" s="683"/>
      <c r="I141" s="853"/>
    </row>
    <row r="142" spans="1:9" ht="13">
      <c r="A142" s="15"/>
      <c r="B142" s="167"/>
      <c r="C142" s="44"/>
      <c r="D142" s="32"/>
      <c r="E142" s="516"/>
      <c r="F142" s="683"/>
      <c r="I142" s="853"/>
    </row>
    <row r="143" spans="1:9" ht="13">
      <c r="A143" s="15"/>
      <c r="B143" s="167"/>
      <c r="C143" s="44"/>
      <c r="D143" s="32"/>
      <c r="E143" s="516"/>
      <c r="F143" s="683"/>
      <c r="I143" s="853"/>
    </row>
    <row r="144" spans="1:9" ht="13">
      <c r="A144" s="15"/>
      <c r="B144" s="167"/>
      <c r="C144" s="44"/>
      <c r="D144" s="32"/>
      <c r="E144" s="516"/>
      <c r="F144" s="683"/>
      <c r="I144" s="853"/>
    </row>
    <row r="145" spans="1:9" ht="13">
      <c r="A145" s="15"/>
      <c r="B145" s="167"/>
      <c r="C145" s="44"/>
      <c r="D145" s="32"/>
      <c r="E145" s="516"/>
      <c r="F145" s="683"/>
      <c r="I145" s="853"/>
    </row>
    <row r="146" spans="1:9" ht="13">
      <c r="A146" s="15"/>
      <c r="B146" s="167"/>
      <c r="C146" s="44"/>
      <c r="D146" s="32"/>
      <c r="E146" s="516"/>
      <c r="F146" s="683"/>
      <c r="I146" s="853"/>
    </row>
    <row r="147" spans="1:9" ht="13">
      <c r="A147" s="15"/>
      <c r="B147" s="167"/>
      <c r="C147" s="22"/>
      <c r="D147" s="32"/>
      <c r="E147" s="516"/>
      <c r="F147" s="683"/>
      <c r="I147" s="853"/>
    </row>
    <row r="148" spans="1:9" ht="9" customHeight="1">
      <c r="A148" s="15"/>
      <c r="B148" s="90"/>
      <c r="C148" s="22"/>
      <c r="D148" s="471"/>
      <c r="E148" s="471"/>
      <c r="F148" s="683"/>
    </row>
    <row r="149" spans="1:9" ht="9" customHeight="1">
      <c r="A149" s="170"/>
      <c r="B149" s="90"/>
      <c r="C149" s="22"/>
      <c r="D149" s="471"/>
      <c r="E149" s="471"/>
      <c r="F149" s="683"/>
    </row>
    <row r="150" spans="1:9" ht="13">
      <c r="A150" s="170"/>
      <c r="B150" s="90"/>
      <c r="C150" s="22"/>
      <c r="D150" s="471"/>
      <c r="E150" s="471"/>
      <c r="F150" s="683"/>
    </row>
    <row r="151" spans="1:9">
      <c r="A151" s="39"/>
      <c r="B151" s="112"/>
      <c r="C151" s="44"/>
      <c r="E151" s="471"/>
      <c r="F151" s="185"/>
      <c r="I151" s="250"/>
    </row>
    <row r="152" spans="1:9" ht="15.75" customHeight="1" thickBot="1">
      <c r="A152" s="962" t="s">
        <v>17</v>
      </c>
      <c r="B152" s="963"/>
      <c r="C152" s="963"/>
      <c r="D152" s="963"/>
      <c r="E152" s="18"/>
      <c r="F152" s="183"/>
    </row>
    <row r="154" spans="1:9" ht="13">
      <c r="E154" s="637"/>
      <c r="F154" s="693"/>
    </row>
    <row r="156" spans="1:9" ht="13">
      <c r="E156" s="639"/>
      <c r="F156" s="640"/>
    </row>
    <row r="158" spans="1:9" ht="13">
      <c r="E158" s="639"/>
      <c r="F158" s="693"/>
    </row>
    <row r="161" spans="6:6" ht="13">
      <c r="F161" s="693"/>
    </row>
  </sheetData>
  <mergeCells count="8">
    <mergeCell ref="A135:D135"/>
    <mergeCell ref="A152:D152"/>
    <mergeCell ref="B1:F1"/>
    <mergeCell ref="B3:F3"/>
    <mergeCell ref="B5:D5"/>
    <mergeCell ref="B7:F7"/>
    <mergeCell ref="A52:D52"/>
    <mergeCell ref="A96:D96"/>
  </mergeCells>
  <printOptions horizontalCentered="1"/>
  <pageMargins left="0.70866141732283472" right="0.51181102362204722" top="0.74803149606299213" bottom="0.70866141732283472" header="0.31496062992125984" footer="0.31496062992125984"/>
  <pageSetup paperSize="9" scale="80" fitToHeight="0" orientation="portrait" r:id="rId1"/>
  <headerFooter>
    <oddFooter>&amp;C&amp;P of &amp;N&amp;RBill No. 4.3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D779-3F16-4882-841F-A5CAB44A8AC5}">
  <sheetPr codeName="Sheet22">
    <pageSetUpPr fitToPage="1"/>
  </sheetPr>
  <dimension ref="A1:WVI419"/>
  <sheetViews>
    <sheetView view="pageBreakPreview" topLeftCell="A27"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8.25" customHeight="1">
      <c r="A6" s="49"/>
      <c r="B6" s="946" t="s">
        <v>427</v>
      </c>
      <c r="C6" s="946"/>
      <c r="D6" s="51"/>
      <c r="E6" s="10"/>
      <c r="F6" s="52"/>
    </row>
    <row r="7" spans="1:6">
      <c r="A7" s="49"/>
      <c r="B7" s="12"/>
      <c r="C7" s="9"/>
      <c r="D7" s="51"/>
      <c r="E7" s="10"/>
      <c r="F7" s="52"/>
    </row>
    <row r="8" spans="1:6" ht="13">
      <c r="A8" s="49"/>
      <c r="B8" s="946" t="s">
        <v>1038</v>
      </c>
      <c r="C8" s="946"/>
      <c r="D8" s="947"/>
      <c r="E8" s="53"/>
      <c r="F8" s="53"/>
    </row>
    <row r="9" spans="1:6" ht="13.5" thickBot="1">
      <c r="A9" s="54"/>
      <c r="B9" s="55"/>
      <c r="C9" s="56"/>
      <c r="D9" s="57"/>
    </row>
    <row r="10" spans="1:6" ht="20.149999999999999" customHeight="1">
      <c r="A10" s="58"/>
      <c r="B10" s="59"/>
      <c r="C10" s="60"/>
      <c r="D10" s="61" t="s">
        <v>104</v>
      </c>
    </row>
    <row r="11" spans="1:6" ht="20.149999999999999" customHeight="1"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1200</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7" orientation="portrait" r:id="rId1"/>
  <headerFooter alignWithMargins="0">
    <oddHeader>&amp;C&amp;"Arial,Bold"&amp;12BILL No. 4.3 COLLECTION SHEET</oddHeader>
    <oddFooter>&amp;C&amp;"Arial,Regular"Page &amp;P of &amp;N&amp;R&amp;"Arial,Regular"Collection Sheet - Bill No. 4.3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CE76-1013-4152-8D75-D5CEEEB8E88A}">
  <sheetPr codeName="Sheet23"/>
  <dimension ref="A1:K148"/>
  <sheetViews>
    <sheetView view="pageBreakPreview" topLeftCell="A98" zoomScaleNormal="115" zoomScaleSheetLayoutView="100" workbookViewId="0">
      <selection activeCell="B105" sqref="B105"/>
    </sheetView>
  </sheetViews>
  <sheetFormatPr defaultColWidth="9.1796875" defaultRowHeight="12.5"/>
  <cols>
    <col min="1" max="1" width="10.7265625" style="116" customWidth="1"/>
    <col min="2" max="2" width="56.54296875" style="551" customWidth="1"/>
    <col min="3" max="3" width="6.7265625" style="116" customWidth="1"/>
    <col min="4" max="4" width="9.7265625" style="165" customWidth="1"/>
    <col min="5" max="5" width="12.7265625" style="701" customWidth="1"/>
    <col min="6" max="6" width="12.7265625" style="116"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3">
      <c r="A1" s="597"/>
      <c r="B1" s="964" t="s">
        <v>0</v>
      </c>
      <c r="C1" s="964"/>
      <c r="D1" s="964"/>
      <c r="E1" s="964"/>
      <c r="F1" s="965"/>
    </row>
    <row r="2" spans="1:11" ht="13">
      <c r="A2" s="115"/>
      <c r="B2" s="1"/>
      <c r="C2" s="2"/>
      <c r="D2" s="3"/>
      <c r="E2" s="796"/>
      <c r="F2" s="4"/>
      <c r="I2" s="3"/>
    </row>
    <row r="3" spans="1:11" ht="13">
      <c r="A3" s="115"/>
      <c r="B3" s="946" t="s">
        <v>1843</v>
      </c>
      <c r="C3" s="946"/>
      <c r="D3" s="946"/>
      <c r="E3" s="946"/>
      <c r="F3" s="947"/>
    </row>
    <row r="4" spans="1:11" ht="13">
      <c r="A4" s="115"/>
      <c r="B4" s="5"/>
      <c r="C4" s="6"/>
      <c r="D4" s="6"/>
      <c r="E4" s="797"/>
      <c r="F4" s="8"/>
      <c r="I4" s="6"/>
    </row>
    <row r="5" spans="1:11" ht="15" customHeight="1">
      <c r="A5" s="115"/>
      <c r="B5" s="946" t="s">
        <v>427</v>
      </c>
      <c r="C5" s="946"/>
      <c r="D5" s="946"/>
      <c r="E5" s="193"/>
      <c r="F5" s="11"/>
    </row>
    <row r="6" spans="1:11">
      <c r="A6" s="115"/>
      <c r="B6" s="12"/>
      <c r="C6" s="9"/>
      <c r="D6" s="10"/>
      <c r="E6" s="193"/>
      <c r="F6" s="11"/>
      <c r="I6" s="10"/>
    </row>
    <row r="7" spans="1:11" ht="14.15" customHeight="1">
      <c r="A7" s="115"/>
      <c r="B7" s="946" t="s">
        <v>1104</v>
      </c>
      <c r="C7" s="946"/>
      <c r="D7" s="946"/>
      <c r="E7" s="946"/>
      <c r="F7" s="947"/>
    </row>
    <row r="8" spans="1:11" ht="13" thickBot="1">
      <c r="A8" s="115"/>
      <c r="F8" s="598"/>
    </row>
    <row r="9" spans="1:11" s="487" customFormat="1" ht="27.75" customHeight="1">
      <c r="A9" s="13" t="s">
        <v>1</v>
      </c>
      <c r="B9" s="117" t="s">
        <v>2</v>
      </c>
      <c r="C9" s="118" t="s">
        <v>3</v>
      </c>
      <c r="D9" s="82" t="s">
        <v>4</v>
      </c>
      <c r="E9" s="798" t="s">
        <v>5</v>
      </c>
      <c r="F9" s="14" t="s">
        <v>6</v>
      </c>
      <c r="I9" s="610"/>
    </row>
    <row r="10" spans="1:11" ht="8.5" customHeight="1">
      <c r="A10" s="16"/>
      <c r="B10" s="599"/>
      <c r="C10" s="600"/>
      <c r="D10" s="471"/>
      <c r="E10" s="219"/>
      <c r="F10" s="557"/>
    </row>
    <row r="11" spans="1:11" ht="13">
      <c r="A11" s="16"/>
      <c r="B11" s="288" t="s">
        <v>1374</v>
      </c>
      <c r="C11" s="471"/>
      <c r="D11" s="85"/>
      <c r="E11" s="471"/>
      <c r="F11" s="470"/>
    </row>
    <row r="12" spans="1:11" s="552" customFormat="1" ht="8.5" customHeight="1">
      <c r="A12" s="246"/>
      <c r="B12" s="247"/>
      <c r="C12" s="611"/>
      <c r="D12" s="611"/>
      <c r="E12" s="235"/>
      <c r="F12" s="249"/>
      <c r="I12" s="245"/>
      <c r="J12" s="245"/>
      <c r="K12" s="245"/>
    </row>
    <row r="13" spans="1:11" ht="27" customHeight="1">
      <c r="A13" s="799" t="s">
        <v>1253</v>
      </c>
      <c r="B13" s="120" t="s">
        <v>1744</v>
      </c>
      <c r="C13" s="600"/>
      <c r="D13" s="471"/>
      <c r="E13" s="219"/>
      <c r="F13" s="557"/>
    </row>
    <row r="14" spans="1:11" ht="8.5" customHeight="1">
      <c r="A14" s="799"/>
      <c r="B14" s="599"/>
      <c r="C14" s="600"/>
      <c r="D14" s="471"/>
      <c r="E14" s="219"/>
      <c r="F14" s="557"/>
    </row>
    <row r="15" spans="1:11" ht="66" customHeight="1">
      <c r="A15" s="799" t="s">
        <v>1254</v>
      </c>
      <c r="B15" s="120" t="s">
        <v>1105</v>
      </c>
      <c r="C15" s="600"/>
      <c r="D15" s="471"/>
      <c r="E15" s="219"/>
      <c r="F15" s="557"/>
    </row>
    <row r="16" spans="1:11" ht="8.5" customHeight="1">
      <c r="A16" s="799"/>
      <c r="B16" s="599"/>
      <c r="C16" s="600"/>
      <c r="D16" s="471"/>
      <c r="E16" s="219"/>
      <c r="F16" s="557"/>
    </row>
    <row r="17" spans="1:9" ht="91">
      <c r="A17" s="799" t="s">
        <v>1256</v>
      </c>
      <c r="B17" s="120" t="s">
        <v>192</v>
      </c>
      <c r="C17" s="600"/>
      <c r="D17" s="471"/>
      <c r="E17" s="219"/>
      <c r="F17" s="557"/>
    </row>
    <row r="18" spans="1:9" ht="8.5" customHeight="1">
      <c r="A18" s="799"/>
      <c r="B18" s="599"/>
      <c r="C18" s="600"/>
      <c r="D18" s="471"/>
      <c r="E18" s="219"/>
      <c r="F18" s="557"/>
    </row>
    <row r="19" spans="1:9" ht="52">
      <c r="A19" s="799" t="s">
        <v>1638</v>
      </c>
      <c r="B19" s="120" t="s">
        <v>193</v>
      </c>
      <c r="C19" s="600"/>
      <c r="D19" s="471"/>
      <c r="E19" s="219"/>
      <c r="F19" s="557"/>
    </row>
    <row r="20" spans="1:9" ht="8.5" customHeight="1">
      <c r="A20" s="799"/>
      <c r="B20" s="121"/>
      <c r="C20" s="600"/>
      <c r="D20" s="471"/>
      <c r="E20" s="219"/>
      <c r="F20" s="557"/>
    </row>
    <row r="21" spans="1:9" ht="54" customHeight="1">
      <c r="A21" s="799" t="s">
        <v>1637</v>
      </c>
      <c r="B21" s="120" t="s">
        <v>194</v>
      </c>
      <c r="C21" s="600"/>
      <c r="D21" s="471"/>
      <c r="E21" s="219"/>
      <c r="F21" s="557"/>
    </row>
    <row r="22" spans="1:9" ht="8.5" customHeight="1">
      <c r="A22" s="684"/>
      <c r="B22" s="90"/>
      <c r="C22" s="600"/>
      <c r="D22" s="471"/>
      <c r="E22" s="219"/>
      <c r="F22" s="557"/>
    </row>
    <row r="23" spans="1:9" ht="13">
      <c r="A23" s="17" t="s">
        <v>10</v>
      </c>
      <c r="B23" s="93" t="s">
        <v>11</v>
      </c>
      <c r="C23" s="600"/>
      <c r="D23" s="471"/>
      <c r="E23" s="219"/>
      <c r="F23" s="557"/>
    </row>
    <row r="24" spans="1:9" ht="8.5" customHeight="1">
      <c r="A24" s="15"/>
      <c r="B24" s="90"/>
      <c r="C24" s="122"/>
      <c r="D24" s="471"/>
      <c r="E24" s="219"/>
      <c r="F24" s="557"/>
    </row>
    <row r="25" spans="1:9" ht="14.25" customHeight="1">
      <c r="A25" s="15"/>
      <c r="B25" s="90" t="s">
        <v>12</v>
      </c>
      <c r="C25" s="122"/>
      <c r="D25" s="471"/>
      <c r="E25" s="219"/>
      <c r="F25" s="557"/>
    </row>
    <row r="26" spans="1:9" ht="8.5" customHeight="1">
      <c r="A26" s="15"/>
      <c r="B26" s="90"/>
      <c r="C26" s="122"/>
      <c r="D26" s="471"/>
      <c r="E26" s="219"/>
      <c r="F26" s="557"/>
    </row>
    <row r="27" spans="1:9" ht="14.25" customHeight="1">
      <c r="A27" s="15"/>
      <c r="B27" s="94" t="s">
        <v>13</v>
      </c>
      <c r="C27" s="122"/>
      <c r="D27" s="471"/>
      <c r="E27" s="219"/>
      <c r="F27" s="557"/>
    </row>
    <row r="28" spans="1:9" ht="8.5" customHeight="1">
      <c r="A28" s="15"/>
      <c r="B28" s="90"/>
      <c r="C28" s="122"/>
      <c r="D28" s="471"/>
      <c r="E28" s="219"/>
      <c r="F28" s="557"/>
    </row>
    <row r="29" spans="1:9" ht="45" customHeight="1">
      <c r="A29" s="15"/>
      <c r="B29" s="100" t="s">
        <v>195</v>
      </c>
      <c r="C29" s="122"/>
      <c r="D29" s="471"/>
      <c r="E29" s="219"/>
      <c r="F29" s="557"/>
    </row>
    <row r="30" spans="1:9" ht="8.5" customHeight="1">
      <c r="A30" s="15"/>
      <c r="B30" s="90"/>
      <c r="C30" s="122"/>
      <c r="D30" s="471"/>
      <c r="E30" s="219"/>
      <c r="F30" s="557"/>
    </row>
    <row r="31" spans="1:9" ht="16.5" customHeight="1">
      <c r="A31" s="15" t="s">
        <v>1106</v>
      </c>
      <c r="B31" s="89" t="s">
        <v>1828</v>
      </c>
      <c r="C31" s="122" t="s">
        <v>15</v>
      </c>
      <c r="D31" s="32">
        <v>1000</v>
      </c>
      <c r="E31" s="219"/>
      <c r="F31" s="146"/>
      <c r="I31" s="730"/>
    </row>
    <row r="32" spans="1:9" ht="8.5" customHeight="1">
      <c r="A32" s="15"/>
      <c r="B32" s="90"/>
      <c r="C32" s="122"/>
      <c r="D32" s="471"/>
      <c r="E32" s="219"/>
      <c r="F32" s="557"/>
    </row>
    <row r="33" spans="1:9" ht="14.25" customHeight="1">
      <c r="A33" s="15"/>
      <c r="B33" s="94" t="s">
        <v>18</v>
      </c>
      <c r="C33" s="122"/>
      <c r="D33" s="471"/>
      <c r="E33" s="219"/>
      <c r="F33" s="557"/>
    </row>
    <row r="34" spans="1:9" ht="8.5" customHeight="1">
      <c r="A34" s="15"/>
      <c r="B34" s="90"/>
      <c r="C34" s="122"/>
      <c r="D34" s="471"/>
      <c r="E34" s="219"/>
      <c r="F34" s="557"/>
    </row>
    <row r="35" spans="1:9" s="165" customFormat="1" ht="37.5">
      <c r="A35" s="21" t="s">
        <v>1107</v>
      </c>
      <c r="B35" s="92" t="s">
        <v>22</v>
      </c>
      <c r="C35" s="22" t="s">
        <v>20</v>
      </c>
      <c r="D35" s="85" t="s">
        <v>21</v>
      </c>
      <c r="E35" s="219"/>
      <c r="F35" s="146"/>
    </row>
    <row r="36" spans="1:9" ht="8.5" customHeight="1">
      <c r="A36" s="15"/>
      <c r="B36" s="90"/>
      <c r="C36" s="122"/>
      <c r="D36" s="471"/>
      <c r="E36" s="219"/>
      <c r="F36" s="557"/>
    </row>
    <row r="37" spans="1:9" ht="16.5" customHeight="1">
      <c r="A37" s="17" t="s">
        <v>34</v>
      </c>
      <c r="B37" s="93" t="s">
        <v>35</v>
      </c>
      <c r="C37" s="22"/>
      <c r="D37" s="471"/>
      <c r="E37" s="219"/>
      <c r="F37" s="506"/>
      <c r="I37" s="165"/>
    </row>
    <row r="38" spans="1:9" ht="8.5" customHeight="1">
      <c r="A38" s="15"/>
      <c r="B38" s="90"/>
      <c r="C38" s="122"/>
      <c r="D38" s="471"/>
      <c r="E38" s="219"/>
      <c r="F38" s="557"/>
    </row>
    <row r="39" spans="1:9" ht="27" customHeight="1">
      <c r="A39" s="17"/>
      <c r="B39" s="95" t="s">
        <v>36</v>
      </c>
      <c r="C39" s="22"/>
      <c r="D39" s="471"/>
      <c r="E39" s="219"/>
      <c r="F39" s="506"/>
      <c r="I39" s="165"/>
    </row>
    <row r="40" spans="1:9" ht="8.5" customHeight="1">
      <c r="A40" s="15"/>
      <c r="B40" s="90"/>
      <c r="C40" s="122"/>
      <c r="D40" s="471"/>
      <c r="E40" s="219"/>
      <c r="F40" s="557"/>
    </row>
    <row r="41" spans="1:9" s="165" customFormat="1" ht="40.5" customHeight="1">
      <c r="A41" s="21" t="s">
        <v>1108</v>
      </c>
      <c r="B41" s="92" t="s">
        <v>196</v>
      </c>
      <c r="C41" s="22" t="s">
        <v>46</v>
      </c>
      <c r="D41" s="32">
        <v>6</v>
      </c>
      <c r="E41" s="219"/>
      <c r="F41" s="146"/>
      <c r="I41" s="838"/>
    </row>
    <row r="42" spans="1:9" ht="8.5" customHeight="1">
      <c r="A42" s="15"/>
      <c r="B42" s="90"/>
      <c r="C42" s="122"/>
      <c r="D42" s="471"/>
      <c r="E42" s="219"/>
      <c r="F42" s="557"/>
    </row>
    <row r="43" spans="1:9" ht="13">
      <c r="A43" s="124" t="s">
        <v>48</v>
      </c>
      <c r="B43" s="125" t="s">
        <v>49</v>
      </c>
      <c r="C43" s="685"/>
      <c r="D43" s="686"/>
      <c r="E43" s="477"/>
      <c r="F43" s="694"/>
    </row>
    <row r="44" spans="1:9" ht="8.5" customHeight="1">
      <c r="A44" s="15"/>
      <c r="B44" s="90"/>
      <c r="C44" s="122"/>
      <c r="D44" s="471"/>
      <c r="E44" s="219"/>
      <c r="F44" s="557"/>
    </row>
    <row r="45" spans="1:9" ht="28.5" customHeight="1">
      <c r="A45" s="23" t="s">
        <v>197</v>
      </c>
      <c r="B45" s="97" t="s">
        <v>326</v>
      </c>
      <c r="C45" s="600"/>
      <c r="D45" s="471"/>
      <c r="E45" s="219"/>
      <c r="F45" s="557"/>
    </row>
    <row r="46" spans="1:9" ht="8.5" customHeight="1">
      <c r="A46" s="15"/>
      <c r="B46" s="90"/>
      <c r="C46" s="122"/>
      <c r="D46" s="471"/>
      <c r="E46" s="219"/>
      <c r="F46" s="557"/>
    </row>
    <row r="47" spans="1:9" ht="15" customHeight="1">
      <c r="A47" s="17"/>
      <c r="B47" s="126" t="s">
        <v>50</v>
      </c>
      <c r="C47" s="600"/>
      <c r="D47" s="471"/>
      <c r="E47" s="219"/>
      <c r="F47" s="557"/>
      <c r="H47" s="839"/>
    </row>
    <row r="48" spans="1:9" ht="8.5" customHeight="1">
      <c r="A48" s="15"/>
      <c r="B48" s="90"/>
      <c r="C48" s="122"/>
      <c r="D48" s="471"/>
      <c r="E48" s="219"/>
      <c r="F48" s="557"/>
    </row>
    <row r="49" spans="1:9" ht="13">
      <c r="A49" s="17"/>
      <c r="B49" s="90" t="s">
        <v>199</v>
      </c>
      <c r="C49" s="600"/>
      <c r="D49" s="471"/>
      <c r="E49" s="219"/>
      <c r="F49" s="557"/>
      <c r="H49" s="487"/>
    </row>
    <row r="50" spans="1:9" ht="8.5" customHeight="1">
      <c r="A50" s="15"/>
      <c r="B50" s="90"/>
      <c r="C50" s="122"/>
      <c r="D50" s="471"/>
      <c r="E50" s="219"/>
      <c r="F50" s="557"/>
    </row>
    <row r="51" spans="1:9" ht="13">
      <c r="A51" s="17"/>
      <c r="B51" s="92" t="s">
        <v>1109</v>
      </c>
      <c r="C51" s="600"/>
      <c r="D51" s="471"/>
      <c r="E51" s="219"/>
      <c r="F51" s="557"/>
      <c r="H51" s="487"/>
    </row>
    <row r="52" spans="1:9" ht="8.5" customHeight="1">
      <c r="A52" s="15"/>
      <c r="B52" s="90"/>
      <c r="C52" s="122"/>
      <c r="D52" s="471"/>
      <c r="E52" s="219"/>
      <c r="F52" s="557"/>
    </row>
    <row r="53" spans="1:9" ht="16" customHeight="1" thickBot="1">
      <c r="A53" s="962" t="s">
        <v>17</v>
      </c>
      <c r="B53" s="963"/>
      <c r="C53" s="963"/>
      <c r="D53" s="963"/>
      <c r="E53" s="196"/>
      <c r="F53" s="217"/>
    </row>
    <row r="54" spans="1:9" ht="15" customHeight="1">
      <c r="A54" s="23" t="s">
        <v>200</v>
      </c>
      <c r="B54" s="97" t="s">
        <v>1077</v>
      </c>
      <c r="C54" s="600"/>
      <c r="D54" s="471"/>
      <c r="E54" s="219"/>
      <c r="F54" s="557"/>
    </row>
    <row r="55" spans="1:9" ht="8.5" customHeight="1">
      <c r="A55" s="15"/>
      <c r="B55" s="90"/>
      <c r="C55" s="122"/>
      <c r="D55" s="471"/>
      <c r="E55" s="219"/>
      <c r="F55" s="557"/>
    </row>
    <row r="56" spans="1:9">
      <c r="A56" s="15" t="s">
        <v>1110</v>
      </c>
      <c r="B56" s="790" t="s">
        <v>328</v>
      </c>
      <c r="C56" s="122" t="s">
        <v>15</v>
      </c>
      <c r="D56" s="32">
        <v>1600</v>
      </c>
      <c r="E56" s="219"/>
      <c r="F56" s="146"/>
    </row>
    <row r="57" spans="1:9" ht="15" customHeight="1">
      <c r="A57" s="128"/>
      <c r="B57" s="126" t="s">
        <v>203</v>
      </c>
      <c r="C57" s="792"/>
      <c r="D57" s="129"/>
      <c r="E57" s="219"/>
      <c r="F57" s="557"/>
      <c r="H57" s="487"/>
      <c r="I57" s="842"/>
    </row>
    <row r="58" spans="1:9" s="165" customFormat="1" ht="8.5" customHeight="1">
      <c r="A58" s="21"/>
      <c r="B58" s="91"/>
      <c r="C58" s="22"/>
      <c r="D58" s="471"/>
      <c r="E58" s="219"/>
      <c r="F58" s="470"/>
    </row>
    <row r="59" spans="1:9" ht="63.75" customHeight="1">
      <c r="A59" s="128"/>
      <c r="B59" s="100" t="s">
        <v>1079</v>
      </c>
      <c r="C59" s="792"/>
      <c r="D59" s="219"/>
      <c r="E59" s="219"/>
      <c r="F59" s="557"/>
      <c r="H59" s="487"/>
      <c r="I59" s="854"/>
    </row>
    <row r="60" spans="1:9" s="165" customFormat="1" ht="8.5" customHeight="1">
      <c r="A60" s="21"/>
      <c r="B60" s="91"/>
      <c r="C60" s="22"/>
      <c r="D60" s="471"/>
      <c r="E60" s="219"/>
      <c r="F60" s="470"/>
    </row>
    <row r="61" spans="1:9">
      <c r="A61" s="15" t="s">
        <v>1111</v>
      </c>
      <c r="B61" s="89" t="s">
        <v>331</v>
      </c>
      <c r="C61" s="122" t="s">
        <v>15</v>
      </c>
      <c r="D61" s="32">
        <v>1600</v>
      </c>
      <c r="E61" s="219"/>
      <c r="F61" s="146"/>
      <c r="G61" s="689"/>
      <c r="H61" s="487"/>
      <c r="I61" s="854"/>
    </row>
    <row r="62" spans="1:9" s="165" customFormat="1" ht="8.5" customHeight="1">
      <c r="A62" s="21"/>
      <c r="B62" s="91"/>
      <c r="C62" s="22"/>
      <c r="D62" s="471"/>
      <c r="E62" s="219"/>
      <c r="F62" s="470"/>
    </row>
    <row r="63" spans="1:9" ht="15.75" customHeight="1">
      <c r="A63" s="15"/>
      <c r="B63" s="93" t="s">
        <v>205</v>
      </c>
      <c r="C63" s="792"/>
      <c r="D63" s="129"/>
      <c r="E63" s="219"/>
      <c r="F63" s="557"/>
      <c r="G63" s="689"/>
      <c r="H63" s="487"/>
      <c r="I63" s="842"/>
    </row>
    <row r="64" spans="1:9" s="165" customFormat="1" ht="8.5" customHeight="1">
      <c r="A64" s="21"/>
      <c r="B64" s="91"/>
      <c r="C64" s="22"/>
      <c r="D64" s="471"/>
      <c r="E64" s="219"/>
      <c r="F64" s="470"/>
    </row>
    <row r="65" spans="1:9" ht="27.75" customHeight="1">
      <c r="A65" s="15"/>
      <c r="B65" s="100" t="s">
        <v>1112</v>
      </c>
      <c r="C65" s="792"/>
      <c r="D65" s="129"/>
      <c r="E65" s="219"/>
      <c r="F65" s="557"/>
      <c r="G65" s="689"/>
      <c r="H65" s="487"/>
      <c r="I65" s="842"/>
    </row>
    <row r="66" spans="1:9" s="165" customFormat="1" ht="8.5" customHeight="1">
      <c r="A66" s="21"/>
      <c r="B66" s="91"/>
      <c r="C66" s="22"/>
      <c r="D66" s="471"/>
      <c r="E66" s="219"/>
      <c r="F66" s="470"/>
    </row>
    <row r="67" spans="1:9" ht="16.5" customHeight="1">
      <c r="A67" s="15" t="s">
        <v>1113</v>
      </c>
      <c r="B67" s="89" t="s">
        <v>1083</v>
      </c>
      <c r="C67" s="122" t="s">
        <v>26</v>
      </c>
      <c r="D67" s="32">
        <v>20</v>
      </c>
      <c r="E67" s="219"/>
      <c r="F67" s="146"/>
      <c r="G67" s="689"/>
      <c r="H67" s="864"/>
      <c r="I67" s="854"/>
    </row>
    <row r="68" spans="1:9" s="165" customFormat="1" ht="8.5" customHeight="1">
      <c r="A68" s="21"/>
      <c r="B68" s="91"/>
      <c r="C68" s="22"/>
      <c r="D68" s="471"/>
      <c r="E68" s="219"/>
      <c r="F68" s="470"/>
    </row>
    <row r="69" spans="1:9" ht="28.5" customHeight="1">
      <c r="A69" s="15"/>
      <c r="B69" s="100" t="s">
        <v>1114</v>
      </c>
      <c r="C69" s="122"/>
      <c r="D69" s="161"/>
      <c r="E69" s="219"/>
      <c r="F69" s="557"/>
      <c r="H69" s="487"/>
      <c r="I69" s="854"/>
    </row>
    <row r="70" spans="1:9" s="165" customFormat="1" ht="8.5" customHeight="1">
      <c r="A70" s="21"/>
      <c r="B70" s="91"/>
      <c r="C70" s="22"/>
      <c r="D70" s="471"/>
      <c r="E70" s="219"/>
      <c r="F70" s="470"/>
    </row>
    <row r="71" spans="1:9" ht="16.5" customHeight="1">
      <c r="A71" s="15" t="s">
        <v>1113</v>
      </c>
      <c r="B71" s="89" t="s">
        <v>1083</v>
      </c>
      <c r="C71" s="122" t="s">
        <v>26</v>
      </c>
      <c r="D71" s="32">
        <v>20</v>
      </c>
      <c r="E71" s="219"/>
      <c r="F71" s="146"/>
      <c r="G71" s="689"/>
      <c r="H71" s="864"/>
      <c r="I71" s="854"/>
    </row>
    <row r="72" spans="1:9" s="165" customFormat="1" ht="8.5" customHeight="1">
      <c r="A72" s="21"/>
      <c r="B72" s="91"/>
      <c r="C72" s="22"/>
      <c r="D72" s="471"/>
      <c r="E72" s="219"/>
      <c r="F72" s="470"/>
    </row>
    <row r="73" spans="1:9" ht="15.75" customHeight="1">
      <c r="A73" s="17" t="s">
        <v>58</v>
      </c>
      <c r="B73" s="93" t="s">
        <v>59</v>
      </c>
      <c r="C73" s="122"/>
      <c r="D73" s="219"/>
      <c r="E73" s="219"/>
      <c r="F73" s="557"/>
      <c r="I73" s="854"/>
    </row>
    <row r="74" spans="1:9" s="165" customFormat="1" ht="4.5" customHeight="1">
      <c r="A74" s="21"/>
      <c r="B74" s="91"/>
      <c r="C74" s="22"/>
      <c r="D74" s="471"/>
      <c r="E74" s="219"/>
      <c r="F74" s="470"/>
    </row>
    <row r="75" spans="1:9" ht="14.25" customHeight="1">
      <c r="A75" s="17" t="s">
        <v>210</v>
      </c>
      <c r="B75" s="97" t="s">
        <v>211</v>
      </c>
      <c r="C75" s="792"/>
      <c r="D75" s="129"/>
      <c r="E75" s="219"/>
      <c r="F75" s="557"/>
      <c r="I75" s="842"/>
    </row>
    <row r="76" spans="1:9" s="165" customFormat="1" ht="6" customHeight="1">
      <c r="A76" s="21"/>
      <c r="B76" s="91"/>
      <c r="C76" s="22"/>
      <c r="D76" s="471"/>
      <c r="E76" s="219"/>
      <c r="F76" s="470"/>
    </row>
    <row r="77" spans="1:9" s="165" customFormat="1" ht="88.5">
      <c r="A77" s="21" t="s">
        <v>1115</v>
      </c>
      <c r="B77" s="92" t="s">
        <v>1797</v>
      </c>
      <c r="C77" s="22" t="s">
        <v>26</v>
      </c>
      <c r="D77" s="32">
        <v>50</v>
      </c>
      <c r="E77" s="219"/>
      <c r="F77" s="146"/>
      <c r="G77" s="701"/>
      <c r="I77" s="838"/>
    </row>
    <row r="78" spans="1:9" s="165" customFormat="1" ht="5.25" customHeight="1">
      <c r="A78" s="21"/>
      <c r="B78" s="91"/>
      <c r="C78" s="22"/>
      <c r="D78" s="471"/>
      <c r="E78" s="219"/>
      <c r="F78" s="470"/>
    </row>
    <row r="79" spans="1:9" s="165" customFormat="1" ht="28.5" customHeight="1">
      <c r="A79" s="21" t="s">
        <v>1116</v>
      </c>
      <c r="B79" s="92" t="s">
        <v>212</v>
      </c>
      <c r="C79" s="22" t="s">
        <v>26</v>
      </c>
      <c r="D79" s="32">
        <v>50</v>
      </c>
      <c r="E79" s="219"/>
      <c r="F79" s="146"/>
      <c r="I79" s="838"/>
    </row>
    <row r="80" spans="1:9" s="165" customFormat="1" ht="8.5" customHeight="1">
      <c r="A80" s="21"/>
      <c r="B80" s="91"/>
      <c r="C80" s="22"/>
      <c r="D80" s="471"/>
      <c r="E80" s="219"/>
      <c r="F80" s="470"/>
    </row>
    <row r="81" spans="1:9" s="165" customFormat="1" ht="50.5">
      <c r="A81" s="21" t="s">
        <v>1117</v>
      </c>
      <c r="B81" s="92" t="s">
        <v>1791</v>
      </c>
      <c r="C81" s="22" t="s">
        <v>26</v>
      </c>
      <c r="D81" s="32">
        <v>50</v>
      </c>
      <c r="E81" s="219"/>
      <c r="F81" s="146"/>
      <c r="I81" s="856"/>
    </row>
    <row r="82" spans="1:9" s="165" customFormat="1" ht="6" customHeight="1">
      <c r="A82" s="21"/>
      <c r="B82" s="91"/>
      <c r="C82" s="22"/>
      <c r="D82" s="471"/>
      <c r="E82" s="219"/>
      <c r="F82" s="470"/>
    </row>
    <row r="83" spans="1:9" ht="16" customHeight="1">
      <c r="A83" s="23" t="s">
        <v>65</v>
      </c>
      <c r="B83" s="97" t="s">
        <v>66</v>
      </c>
      <c r="C83" s="22"/>
      <c r="D83" s="123"/>
      <c r="E83" s="219"/>
      <c r="F83" s="506"/>
      <c r="I83" s="838"/>
    </row>
    <row r="84" spans="1:9" s="165" customFormat="1" ht="8.5" customHeight="1">
      <c r="A84" s="21"/>
      <c r="B84" s="91"/>
      <c r="C84" s="22"/>
      <c r="D84" s="471"/>
      <c r="E84" s="219"/>
      <c r="F84" s="470"/>
    </row>
    <row r="85" spans="1:9" s="165" customFormat="1" ht="41.25" customHeight="1">
      <c r="A85" s="21" t="s">
        <v>1118</v>
      </c>
      <c r="B85" s="92" t="s">
        <v>214</v>
      </c>
      <c r="C85" s="22" t="s">
        <v>26</v>
      </c>
      <c r="D85" s="32">
        <v>2</v>
      </c>
      <c r="E85" s="219"/>
      <c r="F85" s="146"/>
      <c r="I85" s="856"/>
    </row>
    <row r="86" spans="1:9" s="165" customFormat="1" ht="8.5" customHeight="1">
      <c r="A86" s="21"/>
      <c r="B86" s="92"/>
      <c r="C86" s="22"/>
      <c r="D86" s="32"/>
      <c r="E86" s="219"/>
      <c r="F86" s="506"/>
      <c r="I86" s="856"/>
    </row>
    <row r="87" spans="1:9" s="165" customFormat="1" ht="41.25" customHeight="1">
      <c r="A87" s="21" t="s">
        <v>1119</v>
      </c>
      <c r="B87" s="92" t="s">
        <v>337</v>
      </c>
      <c r="C87" s="22" t="s">
        <v>26</v>
      </c>
      <c r="D87" s="32">
        <v>4</v>
      </c>
      <c r="E87" s="219"/>
      <c r="F87" s="146"/>
      <c r="I87" s="853"/>
    </row>
    <row r="88" spans="1:9" ht="4.5" customHeight="1">
      <c r="A88" s="15"/>
      <c r="B88" s="90"/>
      <c r="C88" s="122"/>
      <c r="D88" s="471"/>
      <c r="E88" s="219"/>
      <c r="F88" s="557"/>
    </row>
    <row r="89" spans="1:9" ht="13">
      <c r="A89" s="23" t="s">
        <v>71</v>
      </c>
      <c r="B89" s="97" t="s">
        <v>72</v>
      </c>
      <c r="C89" s="792"/>
      <c r="D89" s="129"/>
      <c r="E89" s="219"/>
      <c r="F89" s="557"/>
      <c r="I89" s="842"/>
    </row>
    <row r="90" spans="1:9" ht="3.75" customHeight="1">
      <c r="A90" s="15"/>
      <c r="B90" s="90"/>
      <c r="C90" s="122"/>
      <c r="D90" s="471"/>
      <c r="E90" s="219"/>
      <c r="F90" s="557"/>
    </row>
    <row r="91" spans="1:9" s="165" customFormat="1" ht="140.25" customHeight="1">
      <c r="A91" s="21" t="s">
        <v>1120</v>
      </c>
      <c r="B91" s="92" t="s">
        <v>215</v>
      </c>
      <c r="C91" s="22" t="s">
        <v>15</v>
      </c>
      <c r="D91" s="32">
        <v>50</v>
      </c>
      <c r="E91" s="219"/>
      <c r="F91" s="146"/>
      <c r="H91" s="856"/>
      <c r="I91" s="868"/>
    </row>
    <row r="92" spans="1:9" ht="18" customHeight="1" thickBot="1">
      <c r="A92" s="962" t="s">
        <v>17</v>
      </c>
      <c r="B92" s="963"/>
      <c r="C92" s="963"/>
      <c r="D92" s="963"/>
      <c r="E92" s="196"/>
      <c r="F92" s="217"/>
    </row>
    <row r="93" spans="1:9" s="165" customFormat="1" ht="89.25" customHeight="1">
      <c r="A93" s="21" t="s">
        <v>1121</v>
      </c>
      <c r="B93" s="92" t="s">
        <v>216</v>
      </c>
      <c r="C93" s="22" t="s">
        <v>15</v>
      </c>
      <c r="D93" s="32">
        <v>35</v>
      </c>
      <c r="E93" s="219"/>
      <c r="F93" s="146"/>
      <c r="I93" s="868"/>
    </row>
    <row r="94" spans="1:9" ht="9" customHeight="1">
      <c r="A94" s="15"/>
      <c r="B94" s="90"/>
      <c r="C94" s="122"/>
      <c r="D94" s="471"/>
      <c r="E94" s="219"/>
      <c r="F94" s="557"/>
    </row>
    <row r="95" spans="1:9" s="165" customFormat="1" ht="40.5" customHeight="1">
      <c r="A95" s="21" t="s">
        <v>1122</v>
      </c>
      <c r="B95" s="92" t="s">
        <v>217</v>
      </c>
      <c r="C95" s="22" t="s">
        <v>15</v>
      </c>
      <c r="D95" s="32">
        <v>15</v>
      </c>
      <c r="E95" s="219"/>
      <c r="F95" s="146"/>
      <c r="H95" s="856"/>
      <c r="I95" s="868"/>
    </row>
    <row r="96" spans="1:9" ht="9" customHeight="1">
      <c r="A96" s="15"/>
      <c r="B96" s="90"/>
      <c r="C96" s="122"/>
      <c r="D96" s="471"/>
      <c r="E96" s="219"/>
      <c r="F96" s="557"/>
    </row>
    <row r="97" spans="1:9" s="165" customFormat="1" ht="29.25" customHeight="1">
      <c r="A97" s="21" t="s">
        <v>1123</v>
      </c>
      <c r="B97" s="92" t="s">
        <v>74</v>
      </c>
      <c r="C97" s="22" t="s">
        <v>15</v>
      </c>
      <c r="D97" s="32">
        <v>1000</v>
      </c>
      <c r="E97" s="219"/>
      <c r="F97" s="146"/>
      <c r="I97" s="868"/>
    </row>
    <row r="98" spans="1:9" ht="9" customHeight="1">
      <c r="A98" s="15"/>
      <c r="B98" s="90"/>
      <c r="C98" s="122"/>
      <c r="D98" s="471"/>
      <c r="E98" s="219"/>
      <c r="F98" s="557"/>
    </row>
    <row r="99" spans="1:9" ht="14.15" customHeight="1">
      <c r="A99" s="23" t="s">
        <v>75</v>
      </c>
      <c r="B99" s="97" t="s">
        <v>76</v>
      </c>
      <c r="C99" s="122"/>
      <c r="D99" s="22"/>
      <c r="E99" s="219"/>
      <c r="F99" s="557"/>
      <c r="I99" s="847"/>
    </row>
    <row r="100" spans="1:9" ht="9" customHeight="1">
      <c r="A100" s="15"/>
      <c r="B100" s="90"/>
      <c r="C100" s="122"/>
      <c r="D100" s="471"/>
      <c r="E100" s="219"/>
      <c r="F100" s="557"/>
    </row>
    <row r="101" spans="1:9" s="165" customFormat="1" ht="64.5" customHeight="1">
      <c r="A101" s="21" t="s">
        <v>1124</v>
      </c>
      <c r="B101" s="92" t="s">
        <v>218</v>
      </c>
      <c r="C101" s="22" t="s">
        <v>26</v>
      </c>
      <c r="D101" s="32">
        <v>50</v>
      </c>
      <c r="E101" s="219"/>
      <c r="F101" s="146"/>
      <c r="I101" s="868"/>
    </row>
    <row r="102" spans="1:9" ht="9" customHeight="1">
      <c r="A102" s="15"/>
      <c r="B102" s="90"/>
      <c r="C102" s="122"/>
      <c r="D102" s="471"/>
      <c r="E102" s="219"/>
      <c r="F102" s="557"/>
    </row>
    <row r="103" spans="1:9" s="165" customFormat="1" ht="39.75" customHeight="1">
      <c r="A103" s="21" t="s">
        <v>1803</v>
      </c>
      <c r="B103" s="92" t="s">
        <v>1792</v>
      </c>
      <c r="C103" s="22" t="s">
        <v>26</v>
      </c>
      <c r="D103" s="32">
        <v>50</v>
      </c>
      <c r="E103" s="793"/>
      <c r="F103" s="146"/>
      <c r="I103" s="868"/>
    </row>
    <row r="104" spans="1:9" s="165" customFormat="1" ht="8.25" customHeight="1">
      <c r="A104" s="21"/>
      <c r="B104" s="91"/>
      <c r="C104" s="22"/>
      <c r="D104" s="471"/>
      <c r="E104" s="471"/>
      <c r="F104" s="470"/>
      <c r="I104" s="868"/>
    </row>
    <row r="105" spans="1:9" s="165" customFormat="1" ht="51">
      <c r="A105" s="21" t="s">
        <v>1804</v>
      </c>
      <c r="B105" s="92" t="s">
        <v>1799</v>
      </c>
      <c r="C105" s="22" t="s">
        <v>26</v>
      </c>
      <c r="D105" s="32">
        <v>50</v>
      </c>
      <c r="E105" s="793"/>
      <c r="F105" s="146"/>
      <c r="I105" s="868"/>
    </row>
    <row r="106" spans="1:9" s="165" customFormat="1" ht="6.75" customHeight="1">
      <c r="A106" s="21"/>
      <c r="B106" s="92"/>
      <c r="C106" s="22"/>
      <c r="D106" s="32"/>
      <c r="E106" s="471"/>
      <c r="F106" s="146"/>
      <c r="I106" s="868"/>
    </row>
    <row r="107" spans="1:9" s="165" customFormat="1" ht="25.5" customHeight="1">
      <c r="A107" s="21" t="s">
        <v>1805</v>
      </c>
      <c r="B107" s="92" t="s">
        <v>1795</v>
      </c>
      <c r="C107" s="22" t="s">
        <v>26</v>
      </c>
      <c r="D107" s="32">
        <v>50</v>
      </c>
      <c r="E107" s="793"/>
      <c r="F107" s="146"/>
      <c r="I107" s="868"/>
    </row>
    <row r="108" spans="1:9" s="165" customFormat="1" ht="5.25" customHeight="1">
      <c r="A108" s="21"/>
      <c r="B108" s="91"/>
      <c r="C108" s="22"/>
      <c r="D108" s="471"/>
      <c r="E108" s="471"/>
      <c r="F108" s="146"/>
      <c r="I108" s="868"/>
    </row>
    <row r="109" spans="1:9" s="165" customFormat="1" ht="27" customHeight="1">
      <c r="A109" s="21" t="s">
        <v>1806</v>
      </c>
      <c r="B109" s="92" t="s">
        <v>1796</v>
      </c>
      <c r="C109" s="22" t="s">
        <v>26</v>
      </c>
      <c r="D109" s="32">
        <v>50</v>
      </c>
      <c r="E109" s="793"/>
      <c r="F109" s="146"/>
      <c r="I109" s="868"/>
    </row>
    <row r="110" spans="1:9" s="165" customFormat="1" ht="7.5" customHeight="1">
      <c r="A110" s="21"/>
      <c r="B110" s="91"/>
      <c r="C110" s="22"/>
      <c r="D110" s="471"/>
      <c r="E110" s="471"/>
      <c r="F110" s="146"/>
      <c r="I110" s="868"/>
    </row>
    <row r="111" spans="1:9" ht="28.5" customHeight="1">
      <c r="A111" s="15"/>
      <c r="B111" s="93" t="s">
        <v>79</v>
      </c>
      <c r="C111" s="122"/>
      <c r="D111" s="123"/>
      <c r="E111" s="219"/>
      <c r="F111" s="557"/>
      <c r="I111" s="841"/>
    </row>
    <row r="112" spans="1:9" ht="9" customHeight="1">
      <c r="A112" s="15"/>
      <c r="B112" s="90"/>
      <c r="C112" s="122"/>
      <c r="D112" s="471"/>
      <c r="E112" s="219"/>
      <c r="F112" s="557"/>
    </row>
    <row r="113" spans="1:11" ht="14.25" customHeight="1">
      <c r="A113" s="15"/>
      <c r="B113" s="89" t="s">
        <v>80</v>
      </c>
      <c r="C113" s="122"/>
      <c r="D113" s="22"/>
      <c r="E113" s="219"/>
      <c r="F113" s="557"/>
      <c r="I113" s="847"/>
    </row>
    <row r="114" spans="1:11" ht="9" customHeight="1">
      <c r="A114" s="15"/>
      <c r="B114" s="90"/>
      <c r="C114" s="122"/>
      <c r="D114" s="471"/>
      <c r="E114" s="219"/>
      <c r="F114" s="557"/>
    </row>
    <row r="115" spans="1:11" ht="26.25" customHeight="1">
      <c r="A115" s="23" t="s">
        <v>81</v>
      </c>
      <c r="B115" s="97" t="s">
        <v>219</v>
      </c>
      <c r="C115" s="122"/>
      <c r="D115" s="22"/>
      <c r="E115" s="219"/>
      <c r="F115" s="557"/>
      <c r="I115" s="847"/>
      <c r="J115" s="689"/>
      <c r="K115" s="848"/>
    </row>
    <row r="116" spans="1:11" ht="7" customHeight="1">
      <c r="A116" s="15"/>
      <c r="B116" s="90"/>
      <c r="C116" s="122"/>
      <c r="D116" s="471"/>
      <c r="E116" s="219"/>
      <c r="F116" s="557"/>
    </row>
    <row r="117" spans="1:11" ht="14.25" customHeight="1">
      <c r="A117" s="15" t="s">
        <v>1125</v>
      </c>
      <c r="B117" s="89" t="s">
        <v>1732</v>
      </c>
      <c r="C117" s="122" t="s">
        <v>83</v>
      </c>
      <c r="D117" s="32">
        <v>210</v>
      </c>
      <c r="E117" s="219"/>
      <c r="F117" s="146"/>
      <c r="H117" s="626"/>
      <c r="I117" s="869"/>
      <c r="J117" s="691"/>
      <c r="K117" s="850"/>
    </row>
    <row r="118" spans="1:11" ht="7" customHeight="1">
      <c r="A118" s="15"/>
      <c r="B118" s="90"/>
      <c r="C118" s="122"/>
      <c r="D118" s="32"/>
      <c r="E118" s="219"/>
      <c r="F118" s="557"/>
    </row>
    <row r="119" spans="1:11" ht="26">
      <c r="A119" s="35"/>
      <c r="B119" s="106" t="s">
        <v>220</v>
      </c>
      <c r="C119" s="36"/>
      <c r="D119" s="32"/>
      <c r="E119" s="219"/>
      <c r="F119" s="506"/>
      <c r="I119" s="869"/>
      <c r="J119" s="691"/>
      <c r="K119" s="850"/>
    </row>
    <row r="120" spans="1:11" ht="7" customHeight="1">
      <c r="A120" s="15"/>
      <c r="B120" s="94"/>
      <c r="C120" s="22"/>
      <c r="D120" s="85"/>
      <c r="E120" s="219"/>
      <c r="F120" s="506"/>
      <c r="I120" s="869"/>
      <c r="J120" s="691"/>
      <c r="K120" s="850"/>
    </row>
    <row r="121" spans="1:11" ht="15" customHeight="1">
      <c r="A121" s="15" t="s">
        <v>1126</v>
      </c>
      <c r="B121" s="89" t="s">
        <v>1732</v>
      </c>
      <c r="C121" s="88" t="s">
        <v>83</v>
      </c>
      <c r="D121" s="32">
        <v>90</v>
      </c>
      <c r="E121" s="219"/>
      <c r="F121" s="146"/>
      <c r="H121" s="626"/>
      <c r="I121" s="869"/>
      <c r="J121" s="691"/>
      <c r="K121" s="850"/>
    </row>
    <row r="122" spans="1:11" ht="7" customHeight="1">
      <c r="A122" s="15"/>
      <c r="B122" s="94"/>
      <c r="C122" s="88"/>
      <c r="D122" s="32"/>
      <c r="E122" s="219"/>
      <c r="F122" s="506"/>
      <c r="I122" s="869"/>
      <c r="J122" s="691"/>
      <c r="K122" s="850"/>
    </row>
    <row r="123" spans="1:11" ht="14.25" customHeight="1">
      <c r="A123" s="23"/>
      <c r="B123" s="107" t="s">
        <v>90</v>
      </c>
      <c r="C123" s="37"/>
      <c r="D123" s="38"/>
      <c r="E123" s="219"/>
      <c r="F123" s="557"/>
      <c r="I123" s="851"/>
    </row>
    <row r="124" spans="1:11" ht="7" customHeight="1">
      <c r="A124" s="15"/>
      <c r="B124" s="90"/>
      <c r="C124" s="122"/>
      <c r="D124" s="471"/>
      <c r="E124" s="219"/>
      <c r="F124" s="557"/>
    </row>
    <row r="125" spans="1:11" ht="26.25" customHeight="1">
      <c r="A125" s="39"/>
      <c r="B125" s="110" t="s">
        <v>94</v>
      </c>
      <c r="C125" s="37"/>
      <c r="D125" s="40"/>
      <c r="E125" s="219"/>
      <c r="F125" s="557"/>
      <c r="I125" s="852"/>
    </row>
    <row r="126" spans="1:11" ht="7" customHeight="1">
      <c r="A126" s="15"/>
      <c r="B126" s="90"/>
      <c r="C126" s="122"/>
      <c r="D126" s="471"/>
      <c r="E126" s="219"/>
      <c r="F126" s="557"/>
    </row>
    <row r="127" spans="1:11" s="311" customFormat="1" ht="18" customHeight="1">
      <c r="A127" s="130" t="s">
        <v>1127</v>
      </c>
      <c r="B127" s="131" t="s">
        <v>1098</v>
      </c>
      <c r="C127" s="794" t="s">
        <v>15</v>
      </c>
      <c r="D127" s="32">
        <v>1000</v>
      </c>
      <c r="E127" s="219"/>
      <c r="F127" s="146"/>
      <c r="G127" s="692"/>
      <c r="I127" s="869"/>
    </row>
    <row r="128" spans="1:11" ht="7" customHeight="1">
      <c r="A128" s="15"/>
      <c r="B128" s="90"/>
      <c r="C128" s="122"/>
      <c r="D128" s="471"/>
      <c r="E128" s="219"/>
      <c r="F128" s="557"/>
    </row>
    <row r="129" spans="1:9" ht="16.5" customHeight="1">
      <c r="A129" s="15"/>
      <c r="B129" s="93" t="s">
        <v>95</v>
      </c>
      <c r="C129" s="122"/>
      <c r="D129" s="32"/>
      <c r="E129" s="219"/>
      <c r="F129" s="557"/>
      <c r="I129" s="853"/>
    </row>
    <row r="130" spans="1:9" ht="40.5" customHeight="1">
      <c r="A130" s="39" t="s">
        <v>1128</v>
      </c>
      <c r="B130" s="112" t="s">
        <v>1798</v>
      </c>
      <c r="C130" s="44" t="s">
        <v>26</v>
      </c>
      <c r="D130" s="32">
        <v>50</v>
      </c>
      <c r="E130" s="516"/>
      <c r="F130" s="146"/>
      <c r="I130" s="250"/>
    </row>
    <row r="131" spans="1:9" ht="12" customHeight="1">
      <c r="A131" s="133"/>
      <c r="B131" s="112"/>
      <c r="C131" s="44"/>
      <c r="D131" s="32"/>
      <c r="E131" s="471"/>
      <c r="F131" s="146"/>
      <c r="I131" s="250"/>
    </row>
    <row r="132" spans="1:9" s="795" customFormat="1" ht="39.75" customHeight="1">
      <c r="A132" s="39" t="s">
        <v>1129</v>
      </c>
      <c r="B132" s="112" t="s">
        <v>1800</v>
      </c>
      <c r="C132" s="44" t="s">
        <v>20</v>
      </c>
      <c r="D132" s="32" t="s">
        <v>1384</v>
      </c>
      <c r="E132" s="516"/>
      <c r="F132" s="146">
        <v>15000000</v>
      </c>
      <c r="I132" s="870"/>
    </row>
    <row r="133" spans="1:9" ht="18" customHeight="1" thickBot="1">
      <c r="A133" s="962" t="s">
        <v>17</v>
      </c>
      <c r="B133" s="963"/>
      <c r="C133" s="963"/>
      <c r="D133" s="963"/>
      <c r="E133" s="196"/>
      <c r="F133" s="217"/>
    </row>
    <row r="134" spans="1:9" ht="8.15" customHeight="1">
      <c r="A134" s="133"/>
      <c r="B134" s="112"/>
      <c r="C134" s="44"/>
      <c r="D134" s="32"/>
      <c r="E134" s="471"/>
      <c r="F134" s="146"/>
      <c r="I134" s="250"/>
    </row>
    <row r="135" spans="1:9" ht="8.15" customHeight="1">
      <c r="A135" s="133"/>
      <c r="B135" s="112"/>
      <c r="C135" s="44"/>
      <c r="D135" s="32"/>
      <c r="E135" s="471"/>
      <c r="F135" s="146"/>
      <c r="I135" s="250"/>
    </row>
    <row r="136" spans="1:9" ht="103.5" customHeight="1">
      <c r="A136" s="39" t="s">
        <v>1777</v>
      </c>
      <c r="B136" s="112" t="s">
        <v>222</v>
      </c>
      <c r="C136" s="44" t="s">
        <v>26</v>
      </c>
      <c r="D136" s="32">
        <v>1</v>
      </c>
      <c r="E136" s="219"/>
      <c r="F136" s="146"/>
      <c r="I136" s="250"/>
    </row>
    <row r="137" spans="1:9" ht="9" customHeight="1">
      <c r="A137" s="133"/>
      <c r="B137" s="112"/>
      <c r="C137" s="44"/>
      <c r="D137" s="32"/>
      <c r="E137" s="219"/>
      <c r="F137" s="146"/>
      <c r="I137" s="250"/>
    </row>
    <row r="138" spans="1:9" ht="37.5">
      <c r="A138" s="39" t="s">
        <v>1780</v>
      </c>
      <c r="B138" s="112" t="s">
        <v>1770</v>
      </c>
      <c r="C138" s="88" t="s">
        <v>20</v>
      </c>
      <c r="D138" s="88" t="s">
        <v>103</v>
      </c>
      <c r="E138" s="219"/>
      <c r="F138" s="146">
        <v>3000000</v>
      </c>
      <c r="I138" s="250"/>
    </row>
    <row r="139" spans="1:9" ht="15.75" customHeight="1" thickBot="1">
      <c r="A139" s="962" t="s">
        <v>17</v>
      </c>
      <c r="B139" s="963"/>
      <c r="C139" s="963"/>
      <c r="D139" s="963"/>
      <c r="E139" s="196"/>
      <c r="F139" s="217"/>
    </row>
    <row r="141" spans="1:9" ht="13">
      <c r="E141" s="800"/>
      <c r="F141" s="696"/>
    </row>
    <row r="143" spans="1:9" ht="13">
      <c r="E143" s="801"/>
      <c r="F143" s="784"/>
    </row>
    <row r="145" spans="5:6" ht="13">
      <c r="E145" s="801"/>
      <c r="F145" s="696"/>
    </row>
    <row r="148" spans="5:6" ht="13">
      <c r="F148" s="696"/>
    </row>
  </sheetData>
  <mergeCells count="8">
    <mergeCell ref="A139:D139"/>
    <mergeCell ref="B1:F1"/>
    <mergeCell ref="B3:F3"/>
    <mergeCell ref="B5:D5"/>
    <mergeCell ref="B7:F7"/>
    <mergeCell ref="A53:D53"/>
    <mergeCell ref="A92:D92"/>
    <mergeCell ref="A133:D133"/>
  </mergeCells>
  <phoneticPr fontId="33" type="noConversion"/>
  <printOptions horizontalCentered="1"/>
  <pageMargins left="0.70866141732283472" right="0.51181102362204722" top="0.70866141732283472" bottom="0.51181102362204722" header="0.31496062992125984" footer="0.31496062992125984"/>
  <pageSetup paperSize="9" scale="80" fitToHeight="0" orientation="portrait" r:id="rId1"/>
  <headerFooter>
    <oddFooter>&amp;C&amp;P of &amp;N&amp;RBill No. 4.4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A48D-A7D8-4A10-99CE-845CC97A95AB}">
  <sheetPr codeName="Sheet24">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427</v>
      </c>
      <c r="C6" s="946"/>
      <c r="D6" s="51"/>
      <c r="E6" s="10"/>
      <c r="F6" s="52"/>
    </row>
    <row r="7" spans="1:6">
      <c r="A7" s="49"/>
      <c r="B7" s="12"/>
      <c r="C7" s="9"/>
      <c r="D7" s="51"/>
      <c r="E7" s="10"/>
      <c r="F7" s="52"/>
    </row>
    <row r="8" spans="1:6" ht="13">
      <c r="A8" s="49"/>
      <c r="B8" s="946" t="s">
        <v>1104</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1201</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3" orientation="portrait" r:id="rId1"/>
  <headerFooter alignWithMargins="0">
    <oddHeader>&amp;C&amp;"Arial,Bold"&amp;12BILL No. 4.4 COLLECTION SHEET</oddHeader>
    <oddFooter>&amp;C&amp;"Arial,Regular"Page &amp;P of &amp;N&amp;R&amp;"Arial,Regular"Collection Sheet - Bill No. 4.4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9D95-BEC1-4E11-9C57-5FCD0DB7DC17}">
  <sheetPr codeName="Sheet25">
    <pageSetUpPr fitToPage="1"/>
  </sheetPr>
  <dimension ref="A1:WVI416"/>
  <sheetViews>
    <sheetView view="pageBreakPreview" topLeftCell="A8"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8" style="48"/>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427</v>
      </c>
      <c r="C6" s="946"/>
      <c r="D6" s="51"/>
      <c r="E6" s="10"/>
      <c r="F6" s="52"/>
    </row>
    <row r="7" spans="1:8" ht="13.5" thickBot="1">
      <c r="A7" s="54"/>
      <c r="B7" s="55"/>
      <c r="C7" s="56"/>
      <c r="D7" s="57"/>
    </row>
    <row r="8" spans="1:8" ht="18" customHeight="1">
      <c r="A8" s="58"/>
      <c r="B8" s="59"/>
      <c r="C8" s="60"/>
      <c r="D8" s="61" t="s">
        <v>104</v>
      </c>
    </row>
    <row r="9" spans="1:8" ht="18" customHeight="1" thickBot="1">
      <c r="A9" s="54"/>
      <c r="B9" s="56"/>
      <c r="C9" s="56"/>
      <c r="D9" s="62" t="s">
        <v>223</v>
      </c>
    </row>
    <row r="10" spans="1:8" ht="15" customHeight="1">
      <c r="A10" s="63"/>
      <c r="B10" s="59"/>
      <c r="C10" s="59"/>
      <c r="D10" s="64"/>
    </row>
    <row r="11" spans="1:8" ht="21" customHeight="1">
      <c r="A11" s="58"/>
      <c r="B11" s="544" t="s">
        <v>1203</v>
      </c>
      <c r="C11" s="545"/>
      <c r="D11" s="65"/>
      <c r="F11" s="946"/>
      <c r="G11" s="946"/>
      <c r="H11" s="947"/>
    </row>
    <row r="12" spans="1:8" ht="15" customHeight="1">
      <c r="A12" s="58"/>
      <c r="B12" s="544"/>
      <c r="C12" s="545"/>
      <c r="D12" s="66"/>
    </row>
    <row r="13" spans="1:8" ht="21" customHeight="1">
      <c r="A13" s="58"/>
      <c r="B13" s="544" t="s">
        <v>1204</v>
      </c>
      <c r="C13" s="545"/>
      <c r="D13" s="65"/>
      <c r="F13" s="946"/>
      <c r="G13" s="946"/>
      <c r="H13" s="947"/>
    </row>
    <row r="14" spans="1:8" ht="15" customHeight="1">
      <c r="A14" s="58"/>
      <c r="B14" s="544"/>
      <c r="C14" s="545"/>
      <c r="D14" s="66"/>
    </row>
    <row r="15" spans="1:8" ht="22.5" customHeight="1">
      <c r="A15" s="58"/>
      <c r="B15" s="544" t="s">
        <v>1205</v>
      </c>
      <c r="C15" s="545"/>
      <c r="D15" s="65"/>
      <c r="F15" s="946"/>
      <c r="G15" s="946"/>
      <c r="H15" s="947"/>
    </row>
    <row r="16" spans="1:8" ht="15" customHeight="1">
      <c r="A16" s="58"/>
      <c r="B16" s="544"/>
      <c r="C16" s="545"/>
      <c r="D16" s="66"/>
    </row>
    <row r="17" spans="1:8" ht="21" customHeight="1">
      <c r="A17" s="58"/>
      <c r="B17" s="544" t="s">
        <v>1206</v>
      </c>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6"/>
      <c r="C36" s="545"/>
      <c r="D36" s="68"/>
    </row>
    <row r="37" spans="1:4" ht="15" customHeight="1">
      <c r="A37" s="69"/>
      <c r="B37" s="547"/>
      <c r="C37" s="548"/>
      <c r="D37" s="70"/>
    </row>
    <row r="38" spans="1:4">
      <c r="A38" s="71"/>
      <c r="B38" s="72"/>
      <c r="C38" s="73"/>
      <c r="D38" s="74"/>
    </row>
    <row r="39" spans="1:4" ht="31.5" customHeight="1">
      <c r="A39" s="58"/>
      <c r="B39" s="960" t="s">
        <v>1202</v>
      </c>
      <c r="C39" s="961"/>
      <c r="D39" s="75"/>
    </row>
    <row r="40" spans="1:4" ht="13.5" thickBot="1">
      <c r="A40" s="54"/>
      <c r="B40" s="76"/>
      <c r="C40" s="77"/>
      <c r="D40" s="78"/>
    </row>
    <row r="41" spans="1:4">
      <c r="D41" s="79"/>
    </row>
    <row r="42" spans="1:4">
      <c r="D42" s="79"/>
    </row>
    <row r="43" spans="1:4">
      <c r="D43" s="79"/>
    </row>
    <row r="44" spans="1:4">
      <c r="D44" s="80"/>
    </row>
    <row r="45" spans="1:4">
      <c r="D45" s="79"/>
    </row>
    <row r="46" spans="1:4">
      <c r="D46" s="79"/>
    </row>
    <row r="47" spans="1:4">
      <c r="D47" s="79"/>
    </row>
    <row r="48" spans="1:4">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F17:H17"/>
    <mergeCell ref="B39:C39"/>
    <mergeCell ref="B2:D2"/>
    <mergeCell ref="B4:D4"/>
    <mergeCell ref="B6:C6"/>
    <mergeCell ref="F11:H11"/>
    <mergeCell ref="F13:H13"/>
    <mergeCell ref="F15:H15"/>
  </mergeCells>
  <printOptions horizontalCentered="1"/>
  <pageMargins left="0.7" right="0.5" top="1.5" bottom="0.7" header="0.5" footer="0.3"/>
  <pageSetup paperSize="9" scale="88" orientation="portrait" r:id="rId1"/>
  <headerFooter alignWithMargins="0">
    <oddHeader>&amp;C&amp;"Arial,Bold"&amp;12SECTION 4
INFILL SEWERS AND SEWER CONNECTIONS 
FOR PASIANSI WARD
(BILL NO. 4.1 - 4.4)
SUMMARY SHEET</oddHeader>
    <oddFooter>&amp;C&amp;"Arial,Regular"Page &amp;P of &amp;N&amp;R&amp;"Arial,Regular"Summary Sheet - Section 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8EA1-22B0-4994-8202-945C9566AF84}">
  <sheetPr codeName="Sheet26"/>
  <dimension ref="A1:P237"/>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65" bestFit="1" customWidth="1"/>
    <col min="4" max="4" width="9.7265625" style="157" customWidth="1"/>
    <col min="5" max="5" width="13" style="681" customWidth="1"/>
    <col min="6" max="6" width="15.453125" style="116" customWidth="1"/>
    <col min="7" max="7" width="13" style="116" customWidth="1"/>
    <col min="8" max="8" width="14" style="116" bestFit="1" customWidth="1"/>
    <col min="9" max="10" width="10.26953125" style="116" bestFit="1" customWidth="1"/>
    <col min="11" max="15" width="9.1796875" style="116"/>
    <col min="16" max="16" width="10.26953125" style="116" bestFit="1" customWidth="1"/>
    <col min="17" max="16384" width="9.1796875" style="116"/>
  </cols>
  <sheetData>
    <row r="1" spans="1:6" s="311" customFormat="1" ht="16" customHeight="1">
      <c r="A1" s="597"/>
      <c r="B1" s="964" t="s">
        <v>0</v>
      </c>
      <c r="C1" s="964"/>
      <c r="D1" s="964"/>
      <c r="E1" s="964"/>
      <c r="F1" s="965"/>
    </row>
    <row r="2" spans="1:6" ht="13">
      <c r="A2" s="115"/>
      <c r="B2" s="1"/>
      <c r="C2" s="2"/>
      <c r="D2" s="3"/>
      <c r="E2" s="191"/>
      <c r="F2" s="4"/>
    </row>
    <row r="3" spans="1:6" ht="13">
      <c r="A3" s="115"/>
      <c r="B3" s="946" t="s">
        <v>1843</v>
      </c>
      <c r="C3" s="946"/>
      <c r="D3" s="946"/>
      <c r="E3" s="946"/>
      <c r="F3" s="947"/>
    </row>
    <row r="4" spans="1:6" ht="13">
      <c r="A4" s="115"/>
      <c r="B4" s="5"/>
      <c r="C4" s="6"/>
      <c r="D4" s="7"/>
      <c r="E4" s="192"/>
      <c r="F4" s="8"/>
    </row>
    <row r="5" spans="1:6" ht="13">
      <c r="A5" s="115"/>
      <c r="B5" s="946" t="s">
        <v>536</v>
      </c>
      <c r="C5" s="946"/>
      <c r="D5" s="946"/>
      <c r="E5" s="193"/>
      <c r="F5" s="11"/>
    </row>
    <row r="6" spans="1:6">
      <c r="A6" s="115"/>
      <c r="B6" s="12"/>
      <c r="C6" s="9"/>
      <c r="D6" s="10"/>
      <c r="E6" s="193"/>
      <c r="F6" s="11"/>
    </row>
    <row r="7" spans="1:6" ht="14.15" customHeight="1">
      <c r="A7" s="115"/>
      <c r="B7" s="946" t="s">
        <v>983</v>
      </c>
      <c r="C7" s="946"/>
      <c r="D7" s="946"/>
      <c r="E7" s="946"/>
      <c r="F7" s="947"/>
    </row>
    <row r="8" spans="1:6" ht="13" thickBot="1">
      <c r="A8" s="115"/>
      <c r="F8" s="598"/>
    </row>
    <row r="9" spans="1:6" s="487" customFormat="1" ht="27.75" customHeight="1">
      <c r="A9" s="13" t="s">
        <v>1</v>
      </c>
      <c r="B9" s="113" t="s">
        <v>2</v>
      </c>
      <c r="C9" s="86" t="s">
        <v>3</v>
      </c>
      <c r="D9" s="82" t="s">
        <v>4</v>
      </c>
      <c r="E9" s="194" t="s">
        <v>5</v>
      </c>
      <c r="F9" s="14" t="s">
        <v>6</v>
      </c>
    </row>
    <row r="10" spans="1:6" ht="9" customHeight="1">
      <c r="A10" s="15"/>
      <c r="B10" s="89"/>
      <c r="C10" s="22"/>
      <c r="D10" s="22"/>
      <c r="E10" s="198"/>
      <c r="F10" s="557"/>
    </row>
    <row r="11" spans="1:6" ht="27" customHeight="1">
      <c r="A11" s="16"/>
      <c r="B11" s="90" t="s">
        <v>7</v>
      </c>
      <c r="C11" s="471"/>
      <c r="D11" s="85"/>
      <c r="E11" s="198"/>
      <c r="F11" s="557"/>
    </row>
    <row r="12" spans="1:6" ht="9" customHeight="1">
      <c r="A12" s="15"/>
      <c r="B12" s="89"/>
      <c r="C12" s="22"/>
      <c r="D12" s="22"/>
      <c r="E12" s="198"/>
      <c r="F12" s="557"/>
    </row>
    <row r="13" spans="1:6" ht="39.75" customHeight="1">
      <c r="A13" s="141" t="s">
        <v>1253</v>
      </c>
      <c r="B13" s="91" t="s">
        <v>105</v>
      </c>
      <c r="C13" s="471"/>
      <c r="D13" s="85"/>
      <c r="E13" s="198"/>
      <c r="F13" s="557"/>
    </row>
    <row r="14" spans="1:6" ht="9" customHeight="1">
      <c r="A14" s="526"/>
      <c r="B14" s="92"/>
      <c r="C14" s="22"/>
      <c r="D14" s="22"/>
      <c r="E14" s="198"/>
      <c r="F14" s="557"/>
    </row>
    <row r="15" spans="1:6" ht="63.75" customHeight="1">
      <c r="A15" s="141" t="s">
        <v>1254</v>
      </c>
      <c r="B15" s="91" t="s">
        <v>8</v>
      </c>
      <c r="C15" s="471"/>
      <c r="D15" s="85"/>
      <c r="E15" s="198"/>
      <c r="F15" s="557"/>
    </row>
    <row r="16" spans="1:6" ht="9" customHeight="1">
      <c r="A16" s="526"/>
      <c r="B16" s="92"/>
      <c r="C16" s="22"/>
      <c r="D16" s="22"/>
      <c r="E16" s="198"/>
      <c r="F16" s="557"/>
    </row>
    <row r="17" spans="1:12" ht="26">
      <c r="A17" s="141" t="s">
        <v>1256</v>
      </c>
      <c r="B17" s="91" t="s">
        <v>106</v>
      </c>
      <c r="C17" s="471"/>
      <c r="D17" s="85"/>
      <c r="E17" s="198"/>
      <c r="F17" s="557"/>
    </row>
    <row r="18" spans="1:12" ht="9" customHeight="1">
      <c r="A18" s="526"/>
      <c r="B18" s="92"/>
      <c r="C18" s="22"/>
      <c r="D18" s="22"/>
      <c r="E18" s="198"/>
      <c r="F18" s="557"/>
    </row>
    <row r="19" spans="1:12" ht="281.25" customHeight="1">
      <c r="A19" s="699" t="s">
        <v>1638</v>
      </c>
      <c r="B19" s="91" t="s">
        <v>9</v>
      </c>
      <c r="C19" s="471"/>
      <c r="D19" s="85"/>
      <c r="E19" s="198"/>
      <c r="F19" s="557"/>
    </row>
    <row r="20" spans="1:12" ht="9" customHeight="1">
      <c r="A20" s="15"/>
      <c r="B20" s="89"/>
      <c r="C20" s="22"/>
      <c r="D20" s="22"/>
      <c r="E20" s="198"/>
      <c r="F20" s="557"/>
    </row>
    <row r="21" spans="1:12" ht="16.5" customHeight="1">
      <c r="A21" s="17" t="s">
        <v>10</v>
      </c>
      <c r="B21" s="93" t="s">
        <v>11</v>
      </c>
      <c r="C21" s="471"/>
      <c r="D21" s="85"/>
      <c r="E21" s="198"/>
      <c r="F21" s="557"/>
    </row>
    <row r="22" spans="1:12" ht="9" customHeight="1">
      <c r="A22" s="15"/>
      <c r="B22" s="89"/>
      <c r="C22" s="22"/>
      <c r="D22" s="22"/>
      <c r="E22" s="198"/>
      <c r="F22" s="557"/>
    </row>
    <row r="23" spans="1:12" ht="15" customHeight="1">
      <c r="A23" s="15"/>
      <c r="B23" s="90" t="s">
        <v>12</v>
      </c>
      <c r="C23" s="22"/>
      <c r="D23" s="85"/>
      <c r="E23" s="198"/>
      <c r="F23" s="557"/>
    </row>
    <row r="24" spans="1:12" ht="9" customHeight="1">
      <c r="A24" s="15"/>
      <c r="B24" s="89"/>
      <c r="C24" s="22"/>
      <c r="D24" s="22"/>
      <c r="E24" s="198"/>
      <c r="F24" s="557"/>
    </row>
    <row r="25" spans="1:12" ht="15" customHeight="1">
      <c r="A25" s="15"/>
      <c r="B25" s="94" t="s">
        <v>13</v>
      </c>
      <c r="C25" s="22"/>
      <c r="D25" s="85"/>
      <c r="E25" s="198"/>
      <c r="F25" s="557"/>
    </row>
    <row r="26" spans="1:12" ht="9" customHeight="1">
      <c r="A26" s="15"/>
      <c r="B26" s="89"/>
      <c r="C26" s="22"/>
      <c r="D26" s="22"/>
      <c r="E26" s="198"/>
      <c r="F26" s="557"/>
    </row>
    <row r="27" spans="1:12" ht="42" customHeight="1">
      <c r="A27" s="15"/>
      <c r="B27" s="95" t="s">
        <v>229</v>
      </c>
      <c r="C27" s="22"/>
      <c r="D27" s="85"/>
      <c r="E27" s="198"/>
      <c r="F27" s="557"/>
    </row>
    <row r="28" spans="1:12" ht="9" customHeight="1">
      <c r="A28" s="15"/>
      <c r="B28" s="89"/>
      <c r="C28" s="22"/>
      <c r="D28" s="22"/>
      <c r="E28" s="198"/>
      <c r="F28" s="557"/>
    </row>
    <row r="29" spans="1:12" ht="16.5" customHeight="1">
      <c r="A29" s="15" t="s">
        <v>537</v>
      </c>
      <c r="B29" s="89" t="s">
        <v>14</v>
      </c>
      <c r="C29" s="22" t="s">
        <v>15</v>
      </c>
      <c r="D29" s="32">
        <v>4061.2000000000003</v>
      </c>
      <c r="E29" s="198"/>
      <c r="F29" s="33"/>
    </row>
    <row r="30" spans="1:12" ht="9" customHeight="1">
      <c r="A30" s="15"/>
      <c r="B30" s="89"/>
      <c r="C30" s="22"/>
      <c r="D30" s="22"/>
      <c r="E30" s="198"/>
      <c r="F30" s="557"/>
    </row>
    <row r="31" spans="1:12" ht="63" customHeight="1">
      <c r="A31" s="15"/>
      <c r="B31" s="95" t="s">
        <v>16</v>
      </c>
      <c r="C31" s="22"/>
      <c r="D31" s="85"/>
      <c r="E31" s="198"/>
      <c r="F31" s="557"/>
      <c r="J31" s="227"/>
      <c r="K31" s="626"/>
      <c r="L31" s="626"/>
    </row>
    <row r="32" spans="1:12" ht="9" customHeight="1">
      <c r="A32" s="15"/>
      <c r="B32" s="89"/>
      <c r="C32" s="22"/>
      <c r="D32" s="22"/>
      <c r="E32" s="198"/>
      <c r="F32" s="557"/>
    </row>
    <row r="33" spans="1:6" ht="15.75" customHeight="1">
      <c r="A33" s="15" t="s">
        <v>538</v>
      </c>
      <c r="B33" s="89" t="s">
        <v>14</v>
      </c>
      <c r="C33" s="22" t="s">
        <v>15</v>
      </c>
      <c r="D33" s="32">
        <v>1320</v>
      </c>
      <c r="E33" s="198"/>
      <c r="F33" s="33"/>
    </row>
    <row r="34" spans="1:6" ht="9" customHeight="1">
      <c r="A34" s="15"/>
      <c r="B34" s="89"/>
      <c r="C34" s="22"/>
      <c r="D34" s="22"/>
      <c r="E34" s="198"/>
      <c r="F34" s="557"/>
    </row>
    <row r="35" spans="1:6">
      <c r="A35" s="15"/>
      <c r="B35" s="89"/>
      <c r="C35" s="22"/>
      <c r="D35" s="22"/>
      <c r="E35" s="198"/>
      <c r="F35" s="557"/>
    </row>
    <row r="36" spans="1:6">
      <c r="A36" s="15"/>
      <c r="B36" s="89"/>
      <c r="C36" s="22"/>
      <c r="D36" s="22"/>
      <c r="E36" s="198"/>
      <c r="F36" s="557"/>
    </row>
    <row r="37" spans="1:6">
      <c r="A37" s="15"/>
      <c r="B37" s="89"/>
      <c r="C37" s="22"/>
      <c r="D37" s="22"/>
      <c r="E37" s="198"/>
      <c r="F37" s="557"/>
    </row>
    <row r="38" spans="1:6">
      <c r="A38" s="15"/>
      <c r="B38" s="89"/>
      <c r="C38" s="22"/>
      <c r="D38" s="22"/>
      <c r="E38" s="198"/>
      <c r="F38" s="557"/>
    </row>
    <row r="39" spans="1:6" ht="16.5" customHeight="1" thickBot="1">
      <c r="A39" s="962" t="s">
        <v>17</v>
      </c>
      <c r="B39" s="963"/>
      <c r="C39" s="963"/>
      <c r="D39" s="963"/>
      <c r="E39" s="196"/>
      <c r="F39" s="19"/>
    </row>
    <row r="40" spans="1:6" ht="13">
      <c r="A40" s="20"/>
      <c r="B40" s="96" t="s">
        <v>18</v>
      </c>
      <c r="C40" s="26"/>
      <c r="D40" s="158"/>
      <c r="E40" s="687"/>
      <c r="F40" s="694"/>
    </row>
    <row r="41" spans="1:6" ht="9" customHeight="1">
      <c r="A41" s="15"/>
      <c r="B41" s="94"/>
      <c r="C41" s="22"/>
      <c r="D41" s="85"/>
      <c r="E41" s="198"/>
      <c r="F41" s="557"/>
    </row>
    <row r="42" spans="1:6" s="165" customFormat="1" ht="65.25" customHeight="1">
      <c r="A42" s="21" t="s">
        <v>539</v>
      </c>
      <c r="B42" s="92" t="s">
        <v>19</v>
      </c>
      <c r="C42" s="22" t="s">
        <v>20</v>
      </c>
      <c r="D42" s="85" t="s">
        <v>21</v>
      </c>
      <c r="E42" s="198"/>
      <c r="F42" s="683"/>
    </row>
    <row r="43" spans="1:6" ht="9" customHeight="1">
      <c r="A43" s="15"/>
      <c r="B43" s="94"/>
      <c r="C43" s="22"/>
      <c r="D43" s="85"/>
      <c r="E43" s="198"/>
      <c r="F43" s="557"/>
    </row>
    <row r="44" spans="1:6" s="165" customFormat="1" ht="37.5">
      <c r="A44" s="21" t="s">
        <v>540</v>
      </c>
      <c r="B44" s="92" t="s">
        <v>22</v>
      </c>
      <c r="C44" s="22" t="s">
        <v>20</v>
      </c>
      <c r="D44" s="85" t="s">
        <v>21</v>
      </c>
      <c r="E44" s="198"/>
      <c r="F44" s="683"/>
    </row>
    <row r="45" spans="1:6" ht="9" customHeight="1">
      <c r="A45" s="15"/>
      <c r="B45" s="94"/>
      <c r="C45" s="22"/>
      <c r="D45" s="85"/>
      <c r="E45" s="198"/>
      <c r="F45" s="557"/>
    </row>
    <row r="46" spans="1:6" ht="13">
      <c r="A46" s="23" t="s">
        <v>23</v>
      </c>
      <c r="B46" s="97" t="s">
        <v>24</v>
      </c>
      <c r="C46" s="22"/>
      <c r="D46" s="22"/>
      <c r="E46" s="198"/>
      <c r="F46" s="557"/>
    </row>
    <row r="47" spans="1:6" ht="9" customHeight="1">
      <c r="A47" s="15"/>
      <c r="B47" s="94"/>
      <c r="C47" s="22"/>
      <c r="D47" s="85"/>
      <c r="E47" s="198"/>
      <c r="F47" s="557"/>
    </row>
    <row r="48" spans="1:6" ht="13.5" customHeight="1">
      <c r="A48" s="23" t="s">
        <v>25</v>
      </c>
      <c r="B48" s="97" t="s">
        <v>18</v>
      </c>
      <c r="C48" s="22"/>
      <c r="D48" s="22"/>
      <c r="E48" s="198"/>
      <c r="F48" s="557"/>
    </row>
    <row r="49" spans="1:6" ht="9" customHeight="1">
      <c r="A49" s="15"/>
      <c r="B49" s="94"/>
      <c r="C49" s="22"/>
      <c r="D49" s="85"/>
      <c r="E49" s="198"/>
      <c r="F49" s="557"/>
    </row>
    <row r="50" spans="1:6" s="165" customFormat="1" ht="39.75" customHeight="1">
      <c r="A50" s="21" t="s">
        <v>541</v>
      </c>
      <c r="B50" s="92" t="s">
        <v>181</v>
      </c>
      <c r="C50" s="22" t="s">
        <v>26</v>
      </c>
      <c r="D50" s="32">
        <v>116.60000000000001</v>
      </c>
      <c r="E50" s="198"/>
      <c r="F50" s="33"/>
    </row>
    <row r="51" spans="1:6" ht="9" customHeight="1">
      <c r="A51" s="15"/>
      <c r="B51" s="94"/>
      <c r="C51" s="22"/>
      <c r="D51" s="85"/>
      <c r="E51" s="198"/>
      <c r="F51" s="557"/>
    </row>
    <row r="52" spans="1:6" s="165" customFormat="1" ht="25">
      <c r="A52" s="21" t="s">
        <v>542</v>
      </c>
      <c r="B52" s="92" t="s">
        <v>27</v>
      </c>
      <c r="C52" s="22" t="s">
        <v>20</v>
      </c>
      <c r="D52" s="22" t="s">
        <v>28</v>
      </c>
      <c r="E52" s="198"/>
      <c r="F52" s="683"/>
    </row>
    <row r="53" spans="1:6" ht="9" customHeight="1">
      <c r="A53" s="15"/>
      <c r="B53" s="94"/>
      <c r="C53" s="22"/>
      <c r="D53" s="85"/>
      <c r="E53" s="198"/>
      <c r="F53" s="557"/>
    </row>
    <row r="54" spans="1:6" s="165" customFormat="1" ht="26.25" customHeight="1">
      <c r="A54" s="21" t="s">
        <v>543</v>
      </c>
      <c r="B54" s="92" t="s">
        <v>29</v>
      </c>
      <c r="C54" s="22"/>
      <c r="D54" s="22"/>
      <c r="E54" s="198"/>
      <c r="F54" s="470"/>
    </row>
    <row r="55" spans="1:6" ht="9" customHeight="1">
      <c r="A55" s="15"/>
      <c r="B55" s="94"/>
      <c r="C55" s="22"/>
      <c r="D55" s="85"/>
      <c r="E55" s="198"/>
      <c r="F55" s="557"/>
    </row>
    <row r="56" spans="1:6">
      <c r="A56" s="15"/>
      <c r="B56" s="89" t="s">
        <v>30</v>
      </c>
      <c r="C56" s="22" t="s">
        <v>20</v>
      </c>
      <c r="D56" s="22" t="s">
        <v>28</v>
      </c>
      <c r="E56" s="198"/>
      <c r="F56" s="683"/>
    </row>
    <row r="57" spans="1:6" ht="9" customHeight="1">
      <c r="A57" s="15"/>
      <c r="B57" s="94"/>
      <c r="C57" s="22"/>
      <c r="D57" s="85"/>
      <c r="E57" s="198"/>
      <c r="F57" s="557"/>
    </row>
    <row r="58" spans="1:6">
      <c r="A58" s="15"/>
      <c r="B58" s="89" t="s">
        <v>31</v>
      </c>
      <c r="C58" s="22" t="s">
        <v>20</v>
      </c>
      <c r="D58" s="22" t="s">
        <v>28</v>
      </c>
      <c r="E58" s="198"/>
      <c r="F58" s="683"/>
    </row>
    <row r="59" spans="1:6" ht="9" customHeight="1">
      <c r="A59" s="15"/>
      <c r="B59" s="94"/>
      <c r="C59" s="22"/>
      <c r="D59" s="85"/>
      <c r="E59" s="198"/>
      <c r="F59" s="557"/>
    </row>
    <row r="60" spans="1:6" ht="13">
      <c r="A60" s="17" t="s">
        <v>32</v>
      </c>
      <c r="B60" s="93" t="s">
        <v>33</v>
      </c>
      <c r="C60" s="24"/>
      <c r="D60" s="22"/>
      <c r="E60" s="198"/>
      <c r="F60" s="557"/>
    </row>
    <row r="61" spans="1:6" ht="9" customHeight="1">
      <c r="A61" s="15"/>
      <c r="B61" s="94"/>
      <c r="C61" s="22"/>
      <c r="D61" s="85"/>
      <c r="E61" s="198"/>
      <c r="F61" s="557"/>
    </row>
    <row r="62" spans="1:6" s="165" customFormat="1" ht="38.25" customHeight="1">
      <c r="A62" s="21" t="s">
        <v>544</v>
      </c>
      <c r="B62" s="92" t="s">
        <v>545</v>
      </c>
      <c r="C62" s="22" t="s">
        <v>26</v>
      </c>
      <c r="D62" s="32">
        <v>10</v>
      </c>
      <c r="E62" s="198"/>
      <c r="F62" s="33"/>
    </row>
    <row r="63" spans="1:6" ht="9" customHeight="1">
      <c r="A63" s="15"/>
      <c r="B63" s="94"/>
      <c r="C63" s="22"/>
      <c r="D63" s="85"/>
      <c r="E63" s="198"/>
      <c r="F63" s="557"/>
    </row>
    <row r="64" spans="1:6" ht="13">
      <c r="A64" s="17" t="s">
        <v>34</v>
      </c>
      <c r="B64" s="93" t="s">
        <v>35</v>
      </c>
      <c r="C64" s="22"/>
      <c r="D64" s="32"/>
      <c r="E64" s="198"/>
      <c r="F64" s="557"/>
    </row>
    <row r="65" spans="1:8" ht="9" customHeight="1">
      <c r="A65" s="15"/>
      <c r="B65" s="94"/>
      <c r="C65" s="22"/>
      <c r="D65" s="85"/>
      <c r="E65" s="198"/>
      <c r="F65" s="557"/>
    </row>
    <row r="66" spans="1:8" ht="25.5" customHeight="1">
      <c r="A66" s="17"/>
      <c r="B66" s="98" t="s">
        <v>36</v>
      </c>
      <c r="C66" s="22"/>
      <c r="D66" s="32"/>
      <c r="E66" s="198"/>
      <c r="F66" s="557"/>
    </row>
    <row r="67" spans="1:8" ht="9" customHeight="1">
      <c r="A67" s="15"/>
      <c r="B67" s="94"/>
      <c r="C67" s="22"/>
      <c r="D67" s="85"/>
      <c r="E67" s="198"/>
      <c r="F67" s="557"/>
    </row>
    <row r="68" spans="1:8" ht="13">
      <c r="A68" s="15"/>
      <c r="B68" s="99" t="s">
        <v>37</v>
      </c>
      <c r="C68" s="22"/>
      <c r="D68" s="32"/>
      <c r="E68" s="198"/>
      <c r="F68" s="557"/>
    </row>
    <row r="69" spans="1:8" ht="9" customHeight="1">
      <c r="A69" s="15"/>
      <c r="B69" s="94"/>
      <c r="C69" s="22"/>
      <c r="D69" s="85"/>
      <c r="E69" s="198"/>
      <c r="F69" s="557"/>
    </row>
    <row r="70" spans="1:8" s="165" customFormat="1" ht="39.75" customHeight="1">
      <c r="A70" s="21" t="s">
        <v>546</v>
      </c>
      <c r="B70" s="92" t="s">
        <v>38</v>
      </c>
      <c r="C70" s="22" t="s">
        <v>39</v>
      </c>
      <c r="D70" s="32">
        <v>27.500000000000004</v>
      </c>
      <c r="E70" s="198"/>
      <c r="F70" s="33"/>
      <c r="H70" s="681"/>
    </row>
    <row r="71" spans="1:8" ht="9" customHeight="1">
      <c r="A71" s="15"/>
      <c r="B71" s="94"/>
      <c r="C71" s="22"/>
      <c r="D71" s="85"/>
      <c r="E71" s="198"/>
      <c r="F71" s="557"/>
    </row>
    <row r="72" spans="1:8" ht="26.25" customHeight="1">
      <c r="A72" s="15"/>
      <c r="B72" s="100" t="s">
        <v>40</v>
      </c>
      <c r="C72" s="22"/>
      <c r="D72" s="83"/>
      <c r="E72" s="198"/>
      <c r="F72" s="557"/>
    </row>
    <row r="73" spans="1:8" ht="9" customHeight="1">
      <c r="A73" s="15"/>
      <c r="B73" s="94"/>
      <c r="C73" s="22"/>
      <c r="D73" s="85"/>
      <c r="E73" s="198"/>
      <c r="F73" s="557"/>
    </row>
    <row r="74" spans="1:8" ht="14.25" customHeight="1">
      <c r="A74" s="15" t="s">
        <v>547</v>
      </c>
      <c r="B74" s="89" t="s">
        <v>41</v>
      </c>
      <c r="C74" s="22" t="s">
        <v>26</v>
      </c>
      <c r="D74" s="32">
        <v>25.3</v>
      </c>
      <c r="E74" s="198"/>
      <c r="F74" s="33"/>
    </row>
    <row r="75" spans="1:8" ht="9" customHeight="1">
      <c r="A75" s="15"/>
      <c r="B75" s="94"/>
      <c r="C75" s="22"/>
      <c r="D75" s="85"/>
      <c r="E75" s="198"/>
      <c r="F75" s="557"/>
    </row>
    <row r="76" spans="1:8" ht="15" customHeight="1">
      <c r="A76" s="15" t="s">
        <v>548</v>
      </c>
      <c r="B76" s="89" t="s">
        <v>42</v>
      </c>
      <c r="C76" s="22" t="s">
        <v>26</v>
      </c>
      <c r="D76" s="32">
        <v>19.8</v>
      </c>
      <c r="E76" s="198"/>
      <c r="F76" s="33"/>
    </row>
    <row r="77" spans="1:8" ht="9" customHeight="1">
      <c r="A77" s="15"/>
      <c r="B77" s="94"/>
      <c r="C77" s="22"/>
      <c r="D77" s="85"/>
      <c r="E77" s="198"/>
      <c r="F77" s="557"/>
    </row>
    <row r="78" spans="1:8" ht="15" customHeight="1">
      <c r="A78" s="15" t="s">
        <v>549</v>
      </c>
      <c r="B78" s="89" t="s">
        <v>43</v>
      </c>
      <c r="C78" s="22" t="s">
        <v>26</v>
      </c>
      <c r="D78" s="32">
        <v>24.200000000000003</v>
      </c>
      <c r="E78" s="198"/>
      <c r="F78" s="33"/>
    </row>
    <row r="79" spans="1:8" ht="9" customHeight="1">
      <c r="A79" s="15"/>
      <c r="B79" s="94"/>
      <c r="C79" s="22"/>
      <c r="D79" s="85"/>
      <c r="E79" s="198"/>
      <c r="F79" s="557"/>
    </row>
    <row r="80" spans="1:8" ht="15" customHeight="1">
      <c r="A80" s="15" t="s">
        <v>550</v>
      </c>
      <c r="B80" s="89" t="s">
        <v>44</v>
      </c>
      <c r="C80" s="22" t="s">
        <v>26</v>
      </c>
      <c r="D80" s="32">
        <v>17.600000000000001</v>
      </c>
      <c r="E80" s="198"/>
      <c r="F80" s="33"/>
    </row>
    <row r="81" spans="1:9" ht="9" customHeight="1">
      <c r="A81" s="15"/>
      <c r="B81" s="94"/>
      <c r="C81" s="22"/>
      <c r="D81" s="85"/>
      <c r="E81" s="198"/>
      <c r="F81" s="557"/>
    </row>
    <row r="82" spans="1:9" ht="15" customHeight="1">
      <c r="A82" s="15" t="s">
        <v>551</v>
      </c>
      <c r="B82" s="89" t="s">
        <v>45</v>
      </c>
      <c r="C82" s="22" t="s">
        <v>26</v>
      </c>
      <c r="D82" s="32">
        <v>16.5</v>
      </c>
      <c r="E82" s="198"/>
      <c r="F82" s="33"/>
    </row>
    <row r="83" spans="1:9" ht="9" customHeight="1">
      <c r="A83" s="15"/>
      <c r="B83" s="94"/>
      <c r="C83" s="22"/>
      <c r="D83" s="85"/>
      <c r="E83" s="198"/>
      <c r="F83" s="557"/>
    </row>
    <row r="84" spans="1:9" s="165" customFormat="1" ht="40.5" customHeight="1">
      <c r="A84" s="25" t="s">
        <v>552</v>
      </c>
      <c r="B84" s="101" t="s">
        <v>109</v>
      </c>
      <c r="C84" s="26" t="s">
        <v>46</v>
      </c>
      <c r="D84" s="32">
        <v>345.20200000000006</v>
      </c>
      <c r="E84" s="198"/>
      <c r="F84" s="33"/>
      <c r="H84" s="681"/>
      <c r="I84" s="713"/>
    </row>
    <row r="85" spans="1:9" ht="9" customHeight="1">
      <c r="A85" s="15"/>
      <c r="B85" s="94"/>
      <c r="C85" s="22"/>
      <c r="D85" s="85"/>
      <c r="E85" s="198"/>
      <c r="F85" s="557"/>
    </row>
    <row r="86" spans="1:9" s="165" customFormat="1" ht="37.5" customHeight="1">
      <c r="A86" s="21" t="s">
        <v>553</v>
      </c>
      <c r="B86" s="92" t="s">
        <v>108</v>
      </c>
      <c r="C86" s="22" t="s">
        <v>47</v>
      </c>
      <c r="D86" s="32">
        <v>207</v>
      </c>
      <c r="E86" s="198"/>
      <c r="F86" s="33"/>
    </row>
    <row r="87" spans="1:9" ht="16" customHeight="1" thickBot="1">
      <c r="A87" s="962" t="s">
        <v>17</v>
      </c>
      <c r="B87" s="963"/>
      <c r="C87" s="963"/>
      <c r="D87" s="963"/>
      <c r="E87" s="196"/>
      <c r="F87" s="19"/>
    </row>
    <row r="88" spans="1:9" ht="13">
      <c r="A88" s="820" t="s">
        <v>48</v>
      </c>
      <c r="B88" s="821" t="s">
        <v>49</v>
      </c>
      <c r="C88" s="829"/>
      <c r="D88" s="822"/>
      <c r="E88" s="823"/>
      <c r="F88" s="830"/>
    </row>
    <row r="89" spans="1:9" ht="13">
      <c r="A89" s="23"/>
      <c r="B89" s="102" t="s">
        <v>50</v>
      </c>
      <c r="C89" s="471"/>
      <c r="D89" s="85"/>
      <c r="E89" s="198"/>
      <c r="F89" s="557"/>
    </row>
    <row r="90" spans="1:9" ht="8.15" customHeight="1">
      <c r="A90" s="15"/>
      <c r="B90" s="94"/>
      <c r="C90" s="22"/>
      <c r="D90" s="85"/>
      <c r="E90" s="198"/>
      <c r="F90" s="557"/>
    </row>
    <row r="91" spans="1:9" s="715" customFormat="1" ht="39">
      <c r="A91" s="27"/>
      <c r="B91" s="103" t="s">
        <v>1066</v>
      </c>
      <c r="C91" s="87"/>
      <c r="D91" s="84"/>
      <c r="E91" s="197"/>
      <c r="F91" s="28"/>
      <c r="H91" s="703"/>
    </row>
    <row r="92" spans="1:9" ht="8.15" customHeight="1">
      <c r="A92" s="15"/>
      <c r="B92" s="94"/>
      <c r="C92" s="22"/>
      <c r="D92" s="85"/>
      <c r="E92" s="198"/>
      <c r="F92" s="557"/>
    </row>
    <row r="93" spans="1:9" ht="26">
      <c r="A93" s="31" t="s">
        <v>554</v>
      </c>
      <c r="B93" s="97" t="s">
        <v>186</v>
      </c>
      <c r="C93" s="471"/>
      <c r="D93" s="85"/>
      <c r="E93" s="198"/>
      <c r="F93" s="557"/>
    </row>
    <row r="94" spans="1:9" ht="8.15" customHeight="1">
      <c r="A94" s="15"/>
      <c r="B94" s="94"/>
      <c r="C94" s="22"/>
      <c r="D94" s="85"/>
      <c r="E94" s="198"/>
      <c r="F94" s="557"/>
    </row>
    <row r="95" spans="1:9" ht="14.25" customHeight="1">
      <c r="A95" s="30" t="s">
        <v>555</v>
      </c>
      <c r="B95" s="104" t="s">
        <v>187</v>
      </c>
      <c r="C95" s="22" t="s">
        <v>15</v>
      </c>
      <c r="D95" s="32">
        <v>4061.2000000000003</v>
      </c>
      <c r="E95" s="198"/>
      <c r="F95" s="33"/>
      <c r="H95" s="717"/>
    </row>
    <row r="96" spans="1:9" ht="8.15" customHeight="1">
      <c r="A96" s="15"/>
      <c r="B96" s="94"/>
      <c r="C96" s="22"/>
      <c r="D96" s="85"/>
      <c r="E96" s="198"/>
      <c r="F96" s="557"/>
    </row>
    <row r="97" spans="1:14" ht="13">
      <c r="A97" s="23"/>
      <c r="B97" s="102" t="s">
        <v>203</v>
      </c>
      <c r="C97" s="471"/>
      <c r="D97" s="85"/>
      <c r="E97" s="198"/>
      <c r="F97" s="557"/>
    </row>
    <row r="98" spans="1:14" ht="8.15" customHeight="1">
      <c r="A98" s="15"/>
      <c r="B98" s="94"/>
      <c r="C98" s="88"/>
      <c r="D98" s="32"/>
      <c r="E98" s="198"/>
      <c r="F98" s="557"/>
    </row>
    <row r="99" spans="1:14" s="715" customFormat="1" ht="67.5" customHeight="1">
      <c r="A99" s="27"/>
      <c r="B99" s="105" t="s">
        <v>1156</v>
      </c>
      <c r="C99" s="87"/>
      <c r="D99" s="84"/>
      <c r="E99" s="197"/>
      <c r="F99" s="28"/>
      <c r="H99" s="703"/>
    </row>
    <row r="100" spans="1:14" ht="8.15" customHeight="1">
      <c r="A100" s="15"/>
      <c r="B100" s="94"/>
      <c r="C100" s="22"/>
      <c r="D100" s="85"/>
      <c r="E100" s="198"/>
      <c r="F100" s="557"/>
    </row>
    <row r="101" spans="1:14" ht="13">
      <c r="A101" s="23" t="s">
        <v>200</v>
      </c>
      <c r="B101" s="97" t="s">
        <v>249</v>
      </c>
      <c r="C101" s="471"/>
      <c r="D101" s="85"/>
      <c r="E101" s="198"/>
      <c r="F101" s="557"/>
      <c r="I101" s="691"/>
    </row>
    <row r="102" spans="1:14" ht="8.15" customHeight="1">
      <c r="A102" s="15"/>
      <c r="B102" s="94"/>
      <c r="C102" s="22"/>
      <c r="D102" s="85"/>
      <c r="E102" s="198"/>
      <c r="F102" s="557"/>
    </row>
    <row r="103" spans="1:14" ht="15.75" customHeight="1">
      <c r="A103" s="15" t="s">
        <v>556</v>
      </c>
      <c r="B103" s="89" t="s">
        <v>1183</v>
      </c>
      <c r="C103" s="22" t="s">
        <v>15</v>
      </c>
      <c r="D103" s="32">
        <v>3251.6000000000004</v>
      </c>
      <c r="E103" s="198"/>
      <c r="F103" s="33"/>
      <c r="H103" s="705"/>
      <c r="I103" s="716"/>
      <c r="J103" s="689"/>
      <c r="K103" s="626"/>
      <c r="N103" s="717"/>
    </row>
    <row r="104" spans="1:14" ht="8.15" customHeight="1">
      <c r="A104" s="15"/>
      <c r="B104" s="94"/>
      <c r="C104" s="22"/>
      <c r="D104" s="85"/>
      <c r="E104" s="198"/>
      <c r="F104" s="557"/>
    </row>
    <row r="105" spans="1:14">
      <c r="A105" s="15" t="s">
        <v>557</v>
      </c>
      <c r="B105" s="89" t="s">
        <v>56</v>
      </c>
      <c r="C105" s="22" t="s">
        <v>15</v>
      </c>
      <c r="D105" s="32">
        <v>655.6</v>
      </c>
      <c r="E105" s="198"/>
      <c r="F105" s="33"/>
      <c r="H105" s="705"/>
      <c r="I105" s="716"/>
      <c r="J105" s="689"/>
      <c r="K105" s="626"/>
    </row>
    <row r="106" spans="1:14" ht="8.15" customHeight="1">
      <c r="A106" s="15"/>
      <c r="B106" s="94"/>
      <c r="C106" s="22"/>
      <c r="D106" s="85"/>
      <c r="E106" s="198"/>
      <c r="F106" s="557"/>
    </row>
    <row r="107" spans="1:14">
      <c r="A107" s="15" t="s">
        <v>558</v>
      </c>
      <c r="B107" s="89" t="s">
        <v>57</v>
      </c>
      <c r="C107" s="22" t="s">
        <v>15</v>
      </c>
      <c r="D107" s="32">
        <v>128.70000000000002</v>
      </c>
      <c r="E107" s="198"/>
      <c r="F107" s="33"/>
      <c r="H107" s="705"/>
      <c r="I107" s="716"/>
      <c r="J107" s="689"/>
      <c r="K107" s="626"/>
    </row>
    <row r="108" spans="1:14" ht="8.15" customHeight="1">
      <c r="A108" s="15"/>
      <c r="B108" s="94"/>
      <c r="C108" s="22"/>
      <c r="D108" s="85"/>
      <c r="E108" s="198"/>
      <c r="F108" s="557"/>
    </row>
    <row r="109" spans="1:14">
      <c r="A109" s="15" t="s">
        <v>559</v>
      </c>
      <c r="B109" s="89" t="s">
        <v>254</v>
      </c>
      <c r="C109" s="22" t="s">
        <v>15</v>
      </c>
      <c r="D109" s="32">
        <v>25.3</v>
      </c>
      <c r="E109" s="198"/>
      <c r="F109" s="33"/>
      <c r="H109" s="705"/>
      <c r="I109" s="716"/>
      <c r="J109" s="689"/>
      <c r="K109" s="626"/>
    </row>
    <row r="110" spans="1:14" ht="8.15" customHeight="1">
      <c r="A110" s="15"/>
      <c r="B110" s="94"/>
      <c r="C110" s="22"/>
      <c r="D110" s="85"/>
      <c r="E110" s="198"/>
      <c r="F110" s="557"/>
    </row>
    <row r="111" spans="1:14" ht="13">
      <c r="A111" s="17" t="s">
        <v>58</v>
      </c>
      <c r="B111" s="93" t="s">
        <v>59</v>
      </c>
      <c r="C111" s="471"/>
      <c r="D111" s="85"/>
      <c r="E111" s="198"/>
      <c r="F111" s="557"/>
    </row>
    <row r="112" spans="1:14" ht="8.15" customHeight="1">
      <c r="A112" s="15"/>
      <c r="B112" s="94"/>
      <c r="C112" s="22"/>
      <c r="D112" s="85"/>
      <c r="E112" s="198"/>
      <c r="F112" s="557"/>
    </row>
    <row r="113" spans="1:16" ht="13">
      <c r="A113" s="23" t="s">
        <v>60</v>
      </c>
      <c r="B113" s="97" t="s">
        <v>61</v>
      </c>
      <c r="C113" s="471"/>
      <c r="D113" s="85"/>
      <c r="E113" s="198"/>
      <c r="F113" s="557"/>
    </row>
    <row r="114" spans="1:16" ht="8.15" customHeight="1">
      <c r="A114" s="15"/>
      <c r="B114" s="94"/>
      <c r="C114" s="22"/>
      <c r="D114" s="85"/>
      <c r="E114" s="198"/>
      <c r="F114" s="557"/>
    </row>
    <row r="115" spans="1:16" ht="129.75" customHeight="1">
      <c r="A115" s="684"/>
      <c r="B115" s="661" t="s">
        <v>1838</v>
      </c>
      <c r="C115" s="471"/>
      <c r="D115" s="85"/>
      <c r="E115" s="198"/>
      <c r="F115" s="557"/>
      <c r="G115" s="487"/>
      <c r="H115" s="700"/>
      <c r="I115" s="700"/>
      <c r="J115" s="700"/>
      <c r="K115" s="700"/>
      <c r="L115" s="700"/>
      <c r="M115" s="487"/>
    </row>
    <row r="116" spans="1:16" ht="8.15" customHeight="1">
      <c r="A116" s="684"/>
      <c r="B116" s="661"/>
      <c r="C116" s="471"/>
      <c r="D116" s="85"/>
      <c r="E116" s="198"/>
      <c r="F116" s="557"/>
      <c r="G116" s="487"/>
      <c r="H116" s="700"/>
      <c r="I116" s="700"/>
      <c r="J116" s="700"/>
      <c r="K116" s="700"/>
      <c r="L116" s="700"/>
      <c r="M116" s="487"/>
    </row>
    <row r="117" spans="1:16">
      <c r="A117" s="15" t="s">
        <v>560</v>
      </c>
      <c r="B117" s="89" t="s">
        <v>62</v>
      </c>
      <c r="C117" s="22" t="s">
        <v>26</v>
      </c>
      <c r="D117" s="32">
        <v>73.7</v>
      </c>
      <c r="E117" s="198"/>
      <c r="F117" s="33"/>
      <c r="G117" s="706"/>
      <c r="H117" s="690"/>
      <c r="I117" s="690"/>
      <c r="J117" s="690"/>
      <c r="K117" s="690"/>
      <c r="L117" s="690"/>
      <c r="M117" s="690"/>
      <c r="P117" s="535"/>
    </row>
    <row r="118" spans="1:16" ht="8.15" customHeight="1">
      <c r="A118" s="15"/>
      <c r="B118" s="94"/>
      <c r="C118" s="22"/>
      <c r="D118" s="85"/>
      <c r="E118" s="198"/>
      <c r="F118" s="557"/>
    </row>
    <row r="119" spans="1:16">
      <c r="A119" s="15" t="s">
        <v>561</v>
      </c>
      <c r="B119" s="89" t="s">
        <v>63</v>
      </c>
      <c r="C119" s="22" t="s">
        <v>26</v>
      </c>
      <c r="D119" s="32">
        <v>60</v>
      </c>
      <c r="E119" s="198"/>
      <c r="F119" s="33"/>
      <c r="G119" s="706"/>
      <c r="H119" s="690"/>
      <c r="I119" s="690"/>
      <c r="J119" s="690"/>
      <c r="K119" s="690"/>
      <c r="L119" s="690"/>
      <c r="M119" s="690"/>
    </row>
    <row r="120" spans="1:16" ht="8.15" customHeight="1">
      <c r="A120" s="15"/>
      <c r="B120" s="94"/>
      <c r="C120" s="22"/>
      <c r="D120" s="85"/>
      <c r="E120" s="198"/>
      <c r="F120" s="557"/>
    </row>
    <row r="121" spans="1:16">
      <c r="A121" s="15" t="s">
        <v>562</v>
      </c>
      <c r="B121" s="89" t="s">
        <v>64</v>
      </c>
      <c r="C121" s="22" t="s">
        <v>26</v>
      </c>
      <c r="D121" s="32">
        <v>14.3</v>
      </c>
      <c r="E121" s="198"/>
      <c r="F121" s="33"/>
      <c r="G121" s="706"/>
      <c r="H121" s="690"/>
      <c r="I121" s="690"/>
      <c r="J121" s="690"/>
      <c r="K121" s="690"/>
      <c r="L121" s="690"/>
      <c r="M121" s="690"/>
    </row>
    <row r="122" spans="1:16" ht="8.15" customHeight="1">
      <c r="A122" s="15"/>
      <c r="B122" s="89"/>
      <c r="C122" s="22"/>
      <c r="D122" s="32"/>
      <c r="E122" s="198"/>
      <c r="F122" s="33"/>
      <c r="G122" s="706"/>
      <c r="H122" s="690"/>
      <c r="I122" s="690"/>
      <c r="J122" s="690"/>
      <c r="K122" s="690"/>
      <c r="L122" s="690"/>
      <c r="M122" s="690"/>
    </row>
    <row r="123" spans="1:16">
      <c r="A123" s="15" t="s">
        <v>1181</v>
      </c>
      <c r="B123" s="89" t="s">
        <v>259</v>
      </c>
      <c r="C123" s="32" t="s">
        <v>26</v>
      </c>
      <c r="D123" s="32">
        <v>3</v>
      </c>
      <c r="E123" s="198"/>
      <c r="F123" s="683"/>
      <c r="G123" s="706"/>
      <c r="H123" s="690"/>
      <c r="I123" s="690"/>
      <c r="J123" s="690"/>
      <c r="K123" s="690"/>
      <c r="L123" s="690"/>
      <c r="M123" s="690"/>
    </row>
    <row r="124" spans="1:16" ht="8.15" customHeight="1">
      <c r="A124" s="15"/>
      <c r="B124" s="89"/>
      <c r="C124" s="32"/>
      <c r="D124" s="32"/>
      <c r="E124" s="198"/>
      <c r="F124" s="683"/>
      <c r="G124" s="706"/>
      <c r="H124" s="690"/>
      <c r="I124" s="690"/>
      <c r="J124" s="690"/>
      <c r="K124" s="690"/>
      <c r="L124" s="690"/>
      <c r="M124" s="690"/>
    </row>
    <row r="125" spans="1:16">
      <c r="A125" s="15" t="s">
        <v>1182</v>
      </c>
      <c r="B125" s="89" t="s">
        <v>261</v>
      </c>
      <c r="C125" s="32" t="s">
        <v>26</v>
      </c>
      <c r="D125" s="32">
        <v>2</v>
      </c>
      <c r="E125" s="198"/>
      <c r="F125" s="683"/>
      <c r="G125" s="706"/>
      <c r="H125" s="690"/>
      <c r="I125" s="690"/>
      <c r="J125" s="690"/>
      <c r="K125" s="690"/>
      <c r="L125" s="690"/>
      <c r="M125" s="690"/>
    </row>
    <row r="126" spans="1:16" ht="8.15" customHeight="1">
      <c r="A126" s="15"/>
      <c r="B126" s="94"/>
      <c r="C126" s="22"/>
      <c r="D126" s="85"/>
      <c r="E126" s="198"/>
      <c r="F126" s="557"/>
    </row>
    <row r="127" spans="1:16" ht="13">
      <c r="A127" s="23" t="s">
        <v>262</v>
      </c>
      <c r="B127" s="97" t="s">
        <v>263</v>
      </c>
      <c r="C127" s="471"/>
      <c r="D127" s="32"/>
      <c r="E127" s="198"/>
      <c r="F127" s="557"/>
    </row>
    <row r="128" spans="1:16" ht="8.15" customHeight="1">
      <c r="A128" s="15"/>
      <c r="B128" s="94"/>
      <c r="C128" s="22"/>
      <c r="D128" s="85"/>
      <c r="E128" s="198"/>
      <c r="F128" s="557"/>
    </row>
    <row r="129" spans="1:6" ht="129" customHeight="1">
      <c r="A129" s="684"/>
      <c r="B129" s="661" t="s">
        <v>1839</v>
      </c>
      <c r="C129" s="471"/>
      <c r="D129" s="32"/>
      <c r="E129" s="198"/>
      <c r="F129" s="557"/>
    </row>
    <row r="130" spans="1:6" ht="8.15" customHeight="1">
      <c r="A130" s="15"/>
      <c r="B130" s="94"/>
      <c r="C130" s="22"/>
      <c r="D130" s="85"/>
      <c r="E130" s="198"/>
      <c r="F130" s="557"/>
    </row>
    <row r="131" spans="1:6">
      <c r="A131" s="15" t="s">
        <v>563</v>
      </c>
      <c r="B131" s="89" t="s">
        <v>265</v>
      </c>
      <c r="C131" s="22" t="s">
        <v>26</v>
      </c>
      <c r="D131" s="32">
        <v>3</v>
      </c>
      <c r="E131" s="198"/>
      <c r="F131" s="33"/>
    </row>
    <row r="132" spans="1:6" ht="15" customHeight="1" thickBot="1">
      <c r="A132" s="962" t="s">
        <v>17</v>
      </c>
      <c r="B132" s="963"/>
      <c r="C132" s="963"/>
      <c r="D132" s="963"/>
      <c r="E132" s="196"/>
      <c r="F132" s="19"/>
    </row>
    <row r="133" spans="1:6">
      <c r="A133" s="15" t="s">
        <v>564</v>
      </c>
      <c r="B133" s="89" t="s">
        <v>565</v>
      </c>
      <c r="C133" s="22" t="s">
        <v>26</v>
      </c>
      <c r="D133" s="32">
        <v>3</v>
      </c>
      <c r="E133" s="198"/>
      <c r="F133" s="33"/>
    </row>
    <row r="134" spans="1:6" ht="8.5" customHeight="1">
      <c r="A134" s="15"/>
      <c r="B134" s="94"/>
      <c r="C134" s="22"/>
      <c r="D134" s="85"/>
      <c r="E134" s="198"/>
      <c r="F134" s="557"/>
    </row>
    <row r="135" spans="1:6">
      <c r="A135" s="15" t="s">
        <v>566</v>
      </c>
      <c r="B135" s="89" t="s">
        <v>267</v>
      </c>
      <c r="C135" s="22" t="s">
        <v>26</v>
      </c>
      <c r="D135" s="32">
        <v>1</v>
      </c>
      <c r="E135" s="198"/>
      <c r="F135" s="33"/>
    </row>
    <row r="136" spans="1:6" ht="8.5" customHeight="1">
      <c r="A136" s="15"/>
      <c r="B136" s="94"/>
      <c r="C136" s="22"/>
      <c r="D136" s="85"/>
      <c r="E136" s="198"/>
      <c r="F136" s="557"/>
    </row>
    <row r="137" spans="1:6" ht="13">
      <c r="A137" s="23" t="s">
        <v>65</v>
      </c>
      <c r="B137" s="97" t="s">
        <v>66</v>
      </c>
      <c r="C137" s="22"/>
      <c r="D137" s="32"/>
      <c r="E137" s="198"/>
      <c r="F137" s="557"/>
    </row>
    <row r="138" spans="1:6" ht="8.5" customHeight="1">
      <c r="A138" s="684"/>
      <c r="B138" s="708"/>
      <c r="C138" s="471"/>
      <c r="D138" s="85"/>
      <c r="E138" s="198"/>
      <c r="F138" s="728"/>
    </row>
    <row r="139" spans="1:6" s="165" customFormat="1" ht="24.75" customHeight="1">
      <c r="A139" s="21" t="s">
        <v>567</v>
      </c>
      <c r="B139" s="92" t="s">
        <v>67</v>
      </c>
      <c r="C139" s="22" t="s">
        <v>26</v>
      </c>
      <c r="D139" s="32">
        <v>56</v>
      </c>
      <c r="E139" s="198"/>
      <c r="F139" s="33"/>
    </row>
    <row r="140" spans="1:6" ht="8.5" customHeight="1">
      <c r="A140" s="684"/>
      <c r="B140" s="708"/>
      <c r="C140" s="471"/>
      <c r="D140" s="85"/>
      <c r="E140" s="198"/>
      <c r="F140" s="728"/>
    </row>
    <row r="141" spans="1:6" s="165" customFormat="1" ht="25">
      <c r="A141" s="25" t="s">
        <v>568</v>
      </c>
      <c r="B141" s="101" t="s">
        <v>68</v>
      </c>
      <c r="C141" s="26" t="s">
        <v>26</v>
      </c>
      <c r="D141" s="32">
        <v>25.3</v>
      </c>
      <c r="E141" s="198"/>
      <c r="F141" s="33"/>
    </row>
    <row r="142" spans="1:6" ht="8.5" customHeight="1">
      <c r="A142" s="15"/>
      <c r="B142" s="94"/>
      <c r="C142" s="22"/>
      <c r="D142" s="85"/>
      <c r="E142" s="198"/>
      <c r="F142" s="557"/>
    </row>
    <row r="143" spans="1:6" s="165" customFormat="1" ht="26.25" customHeight="1">
      <c r="A143" s="21" t="s">
        <v>569</v>
      </c>
      <c r="B143" s="92" t="s">
        <v>69</v>
      </c>
      <c r="C143" s="22" t="s">
        <v>26</v>
      </c>
      <c r="D143" s="32">
        <v>14.3</v>
      </c>
      <c r="E143" s="198"/>
      <c r="F143" s="33"/>
    </row>
    <row r="144" spans="1:6" ht="8.5" customHeight="1">
      <c r="A144" s="15"/>
      <c r="B144" s="94"/>
      <c r="C144" s="22"/>
      <c r="D144" s="85"/>
      <c r="E144" s="198"/>
      <c r="F144" s="557"/>
    </row>
    <row r="145" spans="1:6" s="165" customFormat="1" ht="36.75" customHeight="1">
      <c r="A145" s="21" t="s">
        <v>570</v>
      </c>
      <c r="B145" s="92" t="s">
        <v>180</v>
      </c>
      <c r="C145" s="22" t="s">
        <v>26</v>
      </c>
      <c r="D145" s="32">
        <v>31.900000000000002</v>
      </c>
      <c r="E145" s="198"/>
      <c r="F145" s="33"/>
    </row>
    <row r="146" spans="1:6" ht="8.5" customHeight="1">
      <c r="A146" s="15"/>
      <c r="B146" s="94"/>
      <c r="C146" s="22"/>
      <c r="D146" s="85"/>
      <c r="E146" s="198"/>
      <c r="F146" s="557"/>
    </row>
    <row r="147" spans="1:6" s="165" customFormat="1" ht="102" customHeight="1">
      <c r="A147" s="21" t="s">
        <v>571</v>
      </c>
      <c r="B147" s="92" t="s">
        <v>273</v>
      </c>
      <c r="C147" s="22" t="s">
        <v>26</v>
      </c>
      <c r="D147" s="32">
        <v>56</v>
      </c>
      <c r="E147" s="198"/>
      <c r="F147" s="33"/>
    </row>
    <row r="148" spans="1:6" ht="8.5" customHeight="1">
      <c r="A148" s="15"/>
      <c r="B148" s="94"/>
      <c r="C148" s="22"/>
      <c r="D148" s="85"/>
      <c r="E148" s="198"/>
      <c r="F148" s="557"/>
    </row>
    <row r="149" spans="1:6" s="165" customFormat="1" ht="39.75" customHeight="1">
      <c r="A149" s="21" t="s">
        <v>572</v>
      </c>
      <c r="B149" s="92" t="s">
        <v>70</v>
      </c>
      <c r="C149" s="22" t="s">
        <v>26</v>
      </c>
      <c r="D149" s="32">
        <v>35</v>
      </c>
      <c r="E149" s="198"/>
      <c r="F149" s="33"/>
    </row>
    <row r="150" spans="1:6" ht="8.5" customHeight="1">
      <c r="A150" s="15"/>
      <c r="B150" s="94"/>
      <c r="C150" s="22"/>
      <c r="D150" s="32"/>
      <c r="E150" s="198"/>
      <c r="F150" s="557"/>
    </row>
    <row r="151" spans="1:6" ht="13">
      <c r="A151" s="23" t="s">
        <v>71</v>
      </c>
      <c r="B151" s="97" t="s">
        <v>72</v>
      </c>
      <c r="C151" s="22"/>
      <c r="D151" s="32"/>
      <c r="E151" s="198"/>
      <c r="F151" s="557"/>
    </row>
    <row r="152" spans="1:6" ht="8.5" customHeight="1">
      <c r="A152" s="15"/>
      <c r="B152" s="94"/>
      <c r="C152" s="22"/>
      <c r="D152" s="85"/>
      <c r="E152" s="198"/>
      <c r="F152" s="557"/>
    </row>
    <row r="153" spans="1:6" s="165" customFormat="1" ht="140.25" customHeight="1">
      <c r="A153" s="21" t="s">
        <v>573</v>
      </c>
      <c r="B153" s="92" t="s">
        <v>276</v>
      </c>
      <c r="C153" s="22" t="s">
        <v>15</v>
      </c>
      <c r="D153" s="34">
        <v>6</v>
      </c>
      <c r="E153" s="198"/>
      <c r="F153" s="33"/>
    </row>
    <row r="154" spans="1:6" ht="8.5" customHeight="1">
      <c r="A154" s="15"/>
      <c r="B154" s="94"/>
      <c r="C154" s="22"/>
      <c r="D154" s="85"/>
      <c r="E154" s="198"/>
      <c r="F154" s="557"/>
    </row>
    <row r="155" spans="1:6" s="165" customFormat="1" ht="88.5" customHeight="1">
      <c r="A155" s="21" t="s">
        <v>574</v>
      </c>
      <c r="B155" s="92" t="s">
        <v>190</v>
      </c>
      <c r="C155" s="22" t="s">
        <v>15</v>
      </c>
      <c r="D155" s="34">
        <v>406.12</v>
      </c>
      <c r="E155" s="198"/>
      <c r="F155" s="33"/>
    </row>
    <row r="156" spans="1:6" ht="8.5" customHeight="1">
      <c r="A156" s="15"/>
      <c r="B156" s="94"/>
      <c r="C156" s="22"/>
      <c r="D156" s="85"/>
      <c r="E156" s="198"/>
      <c r="F156" s="557"/>
    </row>
    <row r="157" spans="1:6" s="165" customFormat="1" ht="37.5">
      <c r="A157" s="21" t="s">
        <v>575</v>
      </c>
      <c r="B157" s="92" t="s">
        <v>343</v>
      </c>
      <c r="C157" s="22" t="s">
        <v>15</v>
      </c>
      <c r="D157" s="34">
        <v>203.06</v>
      </c>
      <c r="E157" s="198"/>
      <c r="F157" s="33"/>
    </row>
    <row r="158" spans="1:6" ht="8.5" customHeight="1">
      <c r="A158" s="15"/>
      <c r="B158" s="94"/>
      <c r="C158" s="22"/>
      <c r="D158" s="85"/>
      <c r="E158" s="198"/>
      <c r="F158" s="557"/>
    </row>
    <row r="159" spans="1:6" s="165" customFormat="1" ht="25">
      <c r="A159" s="21" t="s">
        <v>576</v>
      </c>
      <c r="B159" s="92" t="s">
        <v>74</v>
      </c>
      <c r="C159" s="22" t="s">
        <v>15</v>
      </c>
      <c r="D159" s="34">
        <v>4061.2000000000003</v>
      </c>
      <c r="E159" s="198"/>
      <c r="F159" s="33"/>
    </row>
    <row r="160" spans="1:6" s="165" customFormat="1" ht="8.5" customHeight="1">
      <c r="A160" s="21"/>
      <c r="B160" s="92"/>
      <c r="C160" s="22"/>
      <c r="D160" s="34"/>
      <c r="E160" s="198"/>
      <c r="F160" s="33"/>
    </row>
    <row r="161" spans="1:6" s="165" customFormat="1" ht="13">
      <c r="A161" s="23" t="s">
        <v>75</v>
      </c>
      <c r="B161" s="97" t="s">
        <v>76</v>
      </c>
      <c r="C161" s="22"/>
      <c r="D161" s="22"/>
      <c r="E161" s="198"/>
      <c r="F161" s="33"/>
    </row>
    <row r="162" spans="1:6" s="165" customFormat="1" ht="8.5" customHeight="1">
      <c r="A162" s="15"/>
      <c r="B162" s="94"/>
      <c r="C162" s="22"/>
      <c r="D162" s="85"/>
      <c r="E162" s="198"/>
      <c r="F162" s="33"/>
    </row>
    <row r="163" spans="1:6" s="165" customFormat="1" ht="50">
      <c r="A163" s="21" t="s">
        <v>577</v>
      </c>
      <c r="B163" s="92" t="s">
        <v>77</v>
      </c>
      <c r="C163" s="22" t="s">
        <v>20</v>
      </c>
      <c r="D163" s="22" t="s">
        <v>21</v>
      </c>
      <c r="E163" s="198"/>
      <c r="F163" s="33"/>
    </row>
    <row r="164" spans="1:6" s="165" customFormat="1" ht="16" customHeight="1" thickBot="1">
      <c r="A164" s="962" t="s">
        <v>17</v>
      </c>
      <c r="B164" s="963"/>
      <c r="C164" s="963"/>
      <c r="D164" s="963"/>
      <c r="E164" s="196"/>
      <c r="F164" s="19"/>
    </row>
    <row r="165" spans="1:6" s="165" customFormat="1" ht="66.75" customHeight="1">
      <c r="A165" s="21" t="s">
        <v>578</v>
      </c>
      <c r="B165" s="92" t="s">
        <v>78</v>
      </c>
      <c r="C165" s="22" t="s">
        <v>26</v>
      </c>
      <c r="D165" s="34">
        <v>11</v>
      </c>
      <c r="E165" s="198"/>
      <c r="F165" s="33"/>
    </row>
    <row r="166" spans="1:6" ht="9" customHeight="1">
      <c r="A166" s="15"/>
      <c r="B166" s="94"/>
      <c r="C166" s="22"/>
      <c r="D166" s="85"/>
      <c r="E166" s="198"/>
      <c r="F166" s="557"/>
    </row>
    <row r="167" spans="1:6" ht="26">
      <c r="A167" s="15"/>
      <c r="B167" s="93" t="s">
        <v>79</v>
      </c>
      <c r="C167" s="22"/>
      <c r="D167" s="32"/>
      <c r="E167" s="198"/>
      <c r="F167" s="557"/>
    </row>
    <row r="168" spans="1:6" ht="9" customHeight="1">
      <c r="A168" s="15"/>
      <c r="B168" s="94"/>
      <c r="C168" s="22"/>
      <c r="D168" s="85"/>
      <c r="E168" s="198"/>
      <c r="F168" s="557"/>
    </row>
    <row r="169" spans="1:6">
      <c r="A169" s="15"/>
      <c r="B169" s="89" t="s">
        <v>80</v>
      </c>
      <c r="C169" s="22"/>
      <c r="D169" s="22"/>
      <c r="E169" s="198"/>
      <c r="F169" s="557"/>
    </row>
    <row r="170" spans="1:6" ht="9" customHeight="1">
      <c r="A170" s="15"/>
      <c r="B170" s="94"/>
      <c r="C170" s="22"/>
      <c r="D170" s="85"/>
      <c r="E170" s="198"/>
      <c r="F170" s="557"/>
    </row>
    <row r="171" spans="1:6" ht="26">
      <c r="A171" s="23" t="s">
        <v>81</v>
      </c>
      <c r="B171" s="97" t="s">
        <v>82</v>
      </c>
      <c r="C171" s="22"/>
      <c r="D171" s="22"/>
      <c r="E171" s="198"/>
      <c r="F171" s="557"/>
    </row>
    <row r="172" spans="1:6" ht="9" customHeight="1">
      <c r="A172" s="15"/>
      <c r="B172" s="94"/>
      <c r="C172" s="22"/>
      <c r="D172" s="85"/>
      <c r="E172" s="198"/>
      <c r="F172" s="557"/>
    </row>
    <row r="173" spans="1:6">
      <c r="A173" s="15" t="s">
        <v>579</v>
      </c>
      <c r="B173" s="89" t="s">
        <v>1732</v>
      </c>
      <c r="C173" s="22" t="s">
        <v>83</v>
      </c>
      <c r="D173" s="34">
        <v>726</v>
      </c>
      <c r="E173" s="198"/>
      <c r="F173" s="33"/>
    </row>
    <row r="174" spans="1:6" ht="9" customHeight="1">
      <c r="A174" s="15"/>
      <c r="B174" s="94"/>
      <c r="C174" s="22"/>
      <c r="D174" s="85"/>
      <c r="E174" s="198"/>
      <c r="F174" s="557"/>
    </row>
    <row r="175" spans="1:6" s="165" customFormat="1" ht="28.5" customHeight="1">
      <c r="A175" s="21" t="s">
        <v>580</v>
      </c>
      <c r="B175" s="92" t="s">
        <v>581</v>
      </c>
      <c r="C175" s="22" t="s">
        <v>83</v>
      </c>
      <c r="D175" s="34">
        <v>16.583999999999996</v>
      </c>
      <c r="E175" s="198"/>
      <c r="F175" s="33"/>
    </row>
    <row r="176" spans="1:6" ht="9" customHeight="1">
      <c r="A176" s="15"/>
      <c r="B176" s="94"/>
      <c r="C176" s="22"/>
      <c r="D176" s="85"/>
      <c r="E176" s="198"/>
      <c r="F176" s="557"/>
    </row>
    <row r="177" spans="1:6" s="165" customFormat="1" ht="39.75" customHeight="1">
      <c r="A177" s="21" t="s">
        <v>582</v>
      </c>
      <c r="B177" s="92" t="s">
        <v>287</v>
      </c>
      <c r="C177" s="22" t="s">
        <v>83</v>
      </c>
      <c r="D177" s="34">
        <v>16.583999999999996</v>
      </c>
      <c r="E177" s="198"/>
      <c r="F177" s="33"/>
    </row>
    <row r="178" spans="1:6" ht="9" customHeight="1">
      <c r="A178" s="15"/>
      <c r="B178" s="94"/>
      <c r="C178" s="22"/>
      <c r="D178" s="85"/>
      <c r="E178" s="198"/>
      <c r="F178" s="557"/>
    </row>
    <row r="179" spans="1:6" s="165" customFormat="1" ht="40.5" customHeight="1">
      <c r="A179" s="21" t="s">
        <v>583</v>
      </c>
      <c r="B179" s="92" t="s">
        <v>471</v>
      </c>
      <c r="C179" s="22" t="s">
        <v>83</v>
      </c>
      <c r="D179" s="34">
        <v>16.583999999999996</v>
      </c>
      <c r="E179" s="198"/>
      <c r="F179" s="33"/>
    </row>
    <row r="180" spans="1:6" ht="9" customHeight="1">
      <c r="A180" s="15"/>
      <c r="B180" s="94"/>
      <c r="C180" s="22"/>
      <c r="D180" s="85"/>
      <c r="E180" s="198"/>
      <c r="F180" s="557"/>
    </row>
    <row r="181" spans="1:6" ht="14.25" customHeight="1">
      <c r="A181" s="35"/>
      <c r="B181" s="106" t="s">
        <v>86</v>
      </c>
      <c r="C181" s="36"/>
      <c r="D181" s="32"/>
      <c r="E181" s="198"/>
      <c r="F181" s="557"/>
    </row>
    <row r="182" spans="1:6" ht="9" customHeight="1">
      <c r="A182" s="15"/>
      <c r="B182" s="94"/>
      <c r="C182" s="22"/>
      <c r="D182" s="85"/>
      <c r="E182" s="198"/>
      <c r="F182" s="557"/>
    </row>
    <row r="183" spans="1:6">
      <c r="A183" s="15" t="s">
        <v>584</v>
      </c>
      <c r="B183" s="89" t="s">
        <v>1732</v>
      </c>
      <c r="C183" s="22" t="s">
        <v>83</v>
      </c>
      <c r="D183" s="34">
        <v>428</v>
      </c>
      <c r="E183" s="198"/>
      <c r="F183" s="33"/>
    </row>
    <row r="184" spans="1:6" ht="9" customHeight="1">
      <c r="A184" s="15"/>
      <c r="B184" s="94"/>
      <c r="C184" s="22"/>
      <c r="D184" s="85"/>
      <c r="E184" s="198"/>
      <c r="F184" s="557"/>
    </row>
    <row r="185" spans="1:6" s="165" customFormat="1" ht="27" customHeight="1">
      <c r="A185" s="21" t="s">
        <v>585</v>
      </c>
      <c r="B185" s="92" t="s">
        <v>87</v>
      </c>
      <c r="C185" s="22" t="s">
        <v>83</v>
      </c>
      <c r="D185" s="34">
        <v>3.8519999999999999</v>
      </c>
      <c r="E185" s="198"/>
      <c r="F185" s="33"/>
    </row>
    <row r="186" spans="1:6" ht="9" customHeight="1">
      <c r="A186" s="15"/>
      <c r="B186" s="94"/>
      <c r="C186" s="22"/>
      <c r="D186" s="85"/>
      <c r="E186" s="198"/>
      <c r="F186" s="557"/>
    </row>
    <row r="187" spans="1:6" s="165" customFormat="1" ht="37.5" customHeight="1">
      <c r="A187" s="21" t="s">
        <v>586</v>
      </c>
      <c r="B187" s="92" t="s">
        <v>88</v>
      </c>
      <c r="C187" s="22" t="s">
        <v>83</v>
      </c>
      <c r="D187" s="34">
        <v>3.8519999999999999</v>
      </c>
      <c r="E187" s="198"/>
      <c r="F187" s="33"/>
    </row>
    <row r="188" spans="1:6" ht="9" customHeight="1">
      <c r="A188" s="15"/>
      <c r="B188" s="94"/>
      <c r="C188" s="22"/>
      <c r="D188" s="85"/>
      <c r="E188" s="198"/>
      <c r="F188" s="557"/>
    </row>
    <row r="189" spans="1:6" s="165" customFormat="1" ht="41.25" customHeight="1">
      <c r="A189" s="21" t="s">
        <v>587</v>
      </c>
      <c r="B189" s="92" t="s">
        <v>588</v>
      </c>
      <c r="C189" s="22" t="s">
        <v>83</v>
      </c>
      <c r="D189" s="34">
        <v>4</v>
      </c>
      <c r="E189" s="198"/>
      <c r="F189" s="33"/>
    </row>
    <row r="190" spans="1:6" ht="9" customHeight="1">
      <c r="A190" s="15"/>
      <c r="B190" s="94"/>
      <c r="C190" s="22"/>
      <c r="D190" s="85"/>
      <c r="E190" s="198"/>
      <c r="F190" s="557"/>
    </row>
    <row r="191" spans="1:6" ht="15.75" customHeight="1">
      <c r="A191" s="23"/>
      <c r="B191" s="107" t="s">
        <v>90</v>
      </c>
      <c r="C191" s="37"/>
      <c r="D191" s="38"/>
      <c r="E191" s="198"/>
      <c r="F191" s="557"/>
    </row>
    <row r="192" spans="1:6" ht="9" customHeight="1">
      <c r="A192" s="15"/>
      <c r="B192" s="94"/>
      <c r="C192" s="22"/>
      <c r="D192" s="85"/>
      <c r="E192" s="198"/>
      <c r="F192" s="557"/>
    </row>
    <row r="193" spans="1:8" ht="15" customHeight="1">
      <c r="A193" s="39"/>
      <c r="B193" s="108" t="s">
        <v>91</v>
      </c>
      <c r="C193" s="37"/>
      <c r="D193" s="38"/>
      <c r="E193" s="198"/>
      <c r="F193" s="557"/>
    </row>
    <row r="194" spans="1:8" ht="9" customHeight="1">
      <c r="A194" s="15"/>
      <c r="B194" s="94"/>
      <c r="C194" s="22"/>
      <c r="D194" s="85"/>
      <c r="E194" s="198"/>
      <c r="F194" s="557"/>
    </row>
    <row r="195" spans="1:8" ht="28.5" customHeight="1">
      <c r="A195" s="39" t="s">
        <v>589</v>
      </c>
      <c r="B195" s="109" t="s">
        <v>92</v>
      </c>
      <c r="C195" s="37" t="s">
        <v>15</v>
      </c>
      <c r="D195" s="34">
        <v>1218.3600000000004</v>
      </c>
      <c r="E195" s="198"/>
      <c r="F195" s="33"/>
    </row>
    <row r="196" spans="1:8" ht="9" customHeight="1">
      <c r="A196" s="15"/>
      <c r="B196" s="94"/>
      <c r="C196" s="22"/>
      <c r="D196" s="85"/>
      <c r="E196" s="198"/>
      <c r="F196" s="557"/>
    </row>
    <row r="197" spans="1:8" ht="26.25" customHeight="1">
      <c r="A197" s="39" t="s">
        <v>590</v>
      </c>
      <c r="B197" s="109" t="s">
        <v>93</v>
      </c>
      <c r="C197" s="37" t="s">
        <v>15</v>
      </c>
      <c r="D197" s="34">
        <v>2842.84</v>
      </c>
      <c r="E197" s="198"/>
      <c r="F197" s="33"/>
    </row>
    <row r="198" spans="1:8" ht="9" customHeight="1">
      <c r="A198" s="15"/>
      <c r="B198" s="94"/>
      <c r="C198" s="22"/>
      <c r="D198" s="85"/>
      <c r="E198" s="198"/>
      <c r="F198" s="557"/>
    </row>
    <row r="199" spans="1:8" ht="25">
      <c r="A199" s="39"/>
      <c r="B199" s="110" t="s">
        <v>94</v>
      </c>
      <c r="C199" s="37"/>
      <c r="D199" s="40"/>
      <c r="E199" s="198"/>
      <c r="F199" s="470"/>
    </row>
    <row r="200" spans="1:8" ht="9" customHeight="1">
      <c r="A200" s="15"/>
      <c r="B200" s="94"/>
      <c r="C200" s="22"/>
      <c r="D200" s="85"/>
      <c r="E200" s="198"/>
      <c r="F200" s="557"/>
    </row>
    <row r="201" spans="1:8" ht="13.5" customHeight="1">
      <c r="A201" s="39" t="s">
        <v>591</v>
      </c>
      <c r="B201" s="111" t="s">
        <v>114</v>
      </c>
      <c r="C201" s="37" t="s">
        <v>15</v>
      </c>
      <c r="D201" s="34">
        <v>3538.7000000000003</v>
      </c>
      <c r="E201" s="198"/>
      <c r="F201" s="33"/>
      <c r="H201" s="227"/>
    </row>
    <row r="202" spans="1:8" ht="9" customHeight="1">
      <c r="A202" s="15"/>
      <c r="B202" s="94"/>
      <c r="C202" s="22"/>
      <c r="D202" s="85"/>
      <c r="E202" s="198"/>
      <c r="F202" s="557"/>
    </row>
    <row r="203" spans="1:8" ht="15" customHeight="1">
      <c r="A203" s="39" t="s">
        <v>592</v>
      </c>
      <c r="B203" s="111" t="s">
        <v>593</v>
      </c>
      <c r="C203" s="37" t="s">
        <v>15</v>
      </c>
      <c r="D203" s="34">
        <v>522.5</v>
      </c>
      <c r="E203" s="198"/>
      <c r="F203" s="33"/>
    </row>
    <row r="204" spans="1:8" ht="9" customHeight="1">
      <c r="A204" s="15"/>
      <c r="B204" s="94"/>
      <c r="C204" s="22"/>
      <c r="D204" s="85"/>
      <c r="E204" s="198"/>
      <c r="F204" s="557"/>
    </row>
    <row r="205" spans="1:8" ht="13">
      <c r="A205" s="15"/>
      <c r="B205" s="93" t="s">
        <v>95</v>
      </c>
      <c r="C205" s="22"/>
      <c r="D205" s="32"/>
      <c r="E205" s="198"/>
      <c r="F205" s="557"/>
    </row>
    <row r="206" spans="1:8" ht="9" customHeight="1">
      <c r="A206" s="15"/>
      <c r="B206" s="94"/>
      <c r="C206" s="22"/>
      <c r="D206" s="85"/>
      <c r="E206" s="198"/>
      <c r="F206" s="557"/>
    </row>
    <row r="207" spans="1:8" ht="15" customHeight="1">
      <c r="A207" s="15"/>
      <c r="B207" s="99" t="s">
        <v>96</v>
      </c>
      <c r="C207" s="22"/>
      <c r="D207" s="32"/>
      <c r="E207" s="198"/>
      <c r="F207" s="557"/>
    </row>
    <row r="208" spans="1:8" ht="9" customHeight="1">
      <c r="A208" s="15"/>
      <c r="B208" s="94"/>
      <c r="C208" s="22"/>
      <c r="D208" s="85"/>
      <c r="E208" s="198"/>
      <c r="F208" s="557"/>
    </row>
    <row r="209" spans="1:6" s="165" customFormat="1" ht="29.25" customHeight="1">
      <c r="A209" s="21" t="s">
        <v>594</v>
      </c>
      <c r="B209" s="92" t="s">
        <v>97</v>
      </c>
      <c r="C209" s="22" t="s">
        <v>98</v>
      </c>
      <c r="D209" s="34">
        <v>42.680000000000007</v>
      </c>
      <c r="E209" s="198"/>
      <c r="F209" s="33"/>
    </row>
    <row r="210" spans="1:6" ht="9" customHeight="1">
      <c r="A210" s="15"/>
      <c r="B210" s="94"/>
      <c r="C210" s="22"/>
      <c r="D210" s="85"/>
      <c r="E210" s="198"/>
      <c r="F210" s="557"/>
    </row>
    <row r="211" spans="1:6" ht="13.5" thickBot="1">
      <c r="A211" s="962" t="s">
        <v>17</v>
      </c>
      <c r="B211" s="963"/>
      <c r="C211" s="963"/>
      <c r="D211" s="963"/>
      <c r="E211" s="196"/>
      <c r="F211" s="19"/>
    </row>
    <row r="212" spans="1:6" s="165" customFormat="1" ht="29.25" customHeight="1">
      <c r="A212" s="21" t="s">
        <v>595</v>
      </c>
      <c r="B212" s="92" t="s">
        <v>99</v>
      </c>
      <c r="C212" s="22" t="s">
        <v>98</v>
      </c>
      <c r="D212" s="34">
        <v>42.680000000000007</v>
      </c>
      <c r="E212" s="198"/>
      <c r="F212" s="33"/>
    </row>
    <row r="213" spans="1:6" s="165" customFormat="1" ht="9" customHeight="1">
      <c r="A213" s="21"/>
      <c r="B213" s="92"/>
      <c r="C213" s="22"/>
      <c r="D213" s="34"/>
      <c r="E213" s="198"/>
      <c r="F213" s="33"/>
    </row>
    <row r="214" spans="1:6" ht="15" customHeight="1">
      <c r="A214" s="41" t="s">
        <v>100</v>
      </c>
      <c r="B214" s="106" t="s">
        <v>101</v>
      </c>
      <c r="C214" s="42"/>
      <c r="D214" s="43"/>
      <c r="E214" s="198"/>
      <c r="F214" s="557"/>
    </row>
    <row r="215" spans="1:6" ht="9" customHeight="1">
      <c r="A215" s="15"/>
      <c r="B215" s="94"/>
      <c r="C215" s="22"/>
      <c r="D215" s="85"/>
      <c r="E215" s="198"/>
      <c r="F215" s="557"/>
    </row>
    <row r="216" spans="1:6" ht="54" customHeight="1">
      <c r="A216" s="39" t="s">
        <v>596</v>
      </c>
      <c r="B216" s="112" t="s">
        <v>1743</v>
      </c>
      <c r="C216" s="44" t="s">
        <v>15</v>
      </c>
      <c r="D216" s="34">
        <v>9.9</v>
      </c>
      <c r="E216" s="198"/>
      <c r="F216" s="33"/>
    </row>
    <row r="217" spans="1:6" ht="9" customHeight="1">
      <c r="A217" s="15"/>
      <c r="B217" s="94"/>
      <c r="C217" s="22"/>
      <c r="D217" s="85"/>
      <c r="E217" s="198"/>
      <c r="F217" s="557"/>
    </row>
    <row r="218" spans="1:6" ht="39.75" customHeight="1">
      <c r="A218" s="39" t="s">
        <v>597</v>
      </c>
      <c r="B218" s="112" t="s">
        <v>598</v>
      </c>
      <c r="C218" s="44" t="s">
        <v>15</v>
      </c>
      <c r="D218" s="34">
        <v>572</v>
      </c>
      <c r="E218" s="198"/>
      <c r="F218" s="33"/>
    </row>
    <row r="219" spans="1:6" ht="9" customHeight="1">
      <c r="A219" s="15"/>
      <c r="B219" s="94"/>
      <c r="C219" s="22"/>
      <c r="D219" s="85"/>
      <c r="E219" s="198"/>
      <c r="F219" s="557"/>
    </row>
    <row r="220" spans="1:6" ht="40.5" customHeight="1">
      <c r="A220" s="39" t="s">
        <v>599</v>
      </c>
      <c r="B220" s="112" t="s">
        <v>600</v>
      </c>
      <c r="C220" s="44" t="s">
        <v>15</v>
      </c>
      <c r="D220" s="34">
        <v>121.00000000000001</v>
      </c>
      <c r="E220" s="198"/>
      <c r="F220" s="33"/>
    </row>
    <row r="221" spans="1:6" ht="9" customHeight="1">
      <c r="A221" s="15"/>
      <c r="B221" s="94"/>
      <c r="C221" s="22"/>
      <c r="D221" s="85"/>
      <c r="E221" s="198"/>
      <c r="F221" s="557"/>
    </row>
    <row r="222" spans="1:6" ht="103.5" customHeight="1">
      <c r="A222" s="39" t="s">
        <v>601</v>
      </c>
      <c r="B222" s="112" t="s">
        <v>602</v>
      </c>
      <c r="C222" s="44" t="s">
        <v>26</v>
      </c>
      <c r="D222" s="34">
        <v>26</v>
      </c>
      <c r="E222" s="198"/>
      <c r="F222" s="33"/>
    </row>
    <row r="223" spans="1:6" ht="9" customHeight="1">
      <c r="B223" s="94"/>
      <c r="C223" s="22"/>
      <c r="D223" s="85"/>
      <c r="E223" s="198"/>
      <c r="F223" s="557"/>
    </row>
    <row r="224" spans="1:6" ht="39.75" customHeight="1">
      <c r="A224" s="39" t="s">
        <v>603</v>
      </c>
      <c r="B224" s="112" t="s">
        <v>1766</v>
      </c>
      <c r="C224" s="44" t="s">
        <v>20</v>
      </c>
      <c r="D224" s="44" t="s">
        <v>103</v>
      </c>
      <c r="E224" s="198"/>
      <c r="F224" s="506">
        <v>4000000</v>
      </c>
    </row>
    <row r="225" spans="1:6" ht="9" customHeight="1">
      <c r="A225" s="15"/>
      <c r="B225" s="94"/>
      <c r="C225" s="22"/>
      <c r="D225" s="85"/>
      <c r="E225" s="198"/>
      <c r="F225" s="557"/>
    </row>
    <row r="226" spans="1:6" ht="18.75" customHeight="1" thickBot="1">
      <c r="A226" s="962" t="s">
        <v>17</v>
      </c>
      <c r="B226" s="963"/>
      <c r="C226" s="963"/>
      <c r="D226" s="963"/>
      <c r="E226" s="196"/>
      <c r="F226" s="19"/>
    </row>
    <row r="230" spans="1:6" ht="17.25" customHeight="1">
      <c r="F230" s="729"/>
    </row>
    <row r="231" spans="1:6" ht="13">
      <c r="F231" s="729"/>
    </row>
    <row r="232" spans="1:6" ht="13">
      <c r="F232" s="729"/>
    </row>
    <row r="233" spans="1:6" ht="13">
      <c r="F233" s="729"/>
    </row>
    <row r="234" spans="1:6" ht="13">
      <c r="F234" s="729"/>
    </row>
    <row r="235" spans="1:6" ht="13">
      <c r="F235" s="729"/>
    </row>
    <row r="236" spans="1:6" ht="13">
      <c r="F236" s="729"/>
    </row>
    <row r="237" spans="1:6" ht="13">
      <c r="F237" s="729"/>
    </row>
  </sheetData>
  <mergeCells count="10">
    <mergeCell ref="A132:D132"/>
    <mergeCell ref="A164:D164"/>
    <mergeCell ref="A211:D211"/>
    <mergeCell ref="A226:D226"/>
    <mergeCell ref="B1:F1"/>
    <mergeCell ref="B3:F3"/>
    <mergeCell ref="B5:D5"/>
    <mergeCell ref="B7:F7"/>
    <mergeCell ref="A39:D39"/>
    <mergeCell ref="A87:D87"/>
  </mergeCells>
  <printOptions horizontalCentered="1"/>
  <pageMargins left="0.7" right="0.5" top="0.75" bottom="0.7" header="0.3" footer="0.3"/>
  <pageSetup paperSize="9" scale="80" fitToHeight="0" orientation="portrait" r:id="rId1"/>
  <headerFooter>
    <oddFooter>&amp;C&amp;P of &amp;N&amp;RBill No. 5.1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C042-F737-4DA5-984B-F1DB707E1F08}">
  <sheetPr codeName="Sheet27">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536</v>
      </c>
      <c r="C6" s="946"/>
      <c r="D6" s="947"/>
      <c r="E6" s="10"/>
      <c r="F6" s="52"/>
    </row>
    <row r="7" spans="1:6">
      <c r="A7" s="49"/>
      <c r="B7" s="12"/>
      <c r="C7" s="9"/>
      <c r="D7" s="51"/>
      <c r="E7" s="10"/>
      <c r="F7" s="52"/>
    </row>
    <row r="8" spans="1:6" ht="13">
      <c r="A8" s="49"/>
      <c r="B8" s="946" t="s">
        <v>983</v>
      </c>
      <c r="C8" s="946"/>
      <c r="D8" s="947"/>
      <c r="E8" s="53"/>
      <c r="F8" s="53"/>
    </row>
    <row r="9" spans="1:6" ht="13.5" thickBot="1">
      <c r="A9" s="54"/>
      <c r="B9" s="55"/>
      <c r="C9" s="56"/>
      <c r="D9" s="57"/>
    </row>
    <row r="10" spans="1:6" ht="18" customHeight="1">
      <c r="A10" s="58"/>
      <c r="B10" s="59"/>
      <c r="C10" s="60"/>
      <c r="D10" s="61" t="s">
        <v>104</v>
      </c>
    </row>
    <row r="11" spans="1:6" ht="18" customHeight="1"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5"/>
    </row>
    <row r="18" spans="1:4" ht="15" customHeight="1">
      <c r="A18" s="58"/>
      <c r="B18" s="544"/>
      <c r="C18" s="545"/>
      <c r="D18" s="66"/>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6"/>
    </row>
    <row r="23" spans="1:4" ht="20.25" customHeight="1">
      <c r="A23" s="58"/>
      <c r="B23" s="544" t="s">
        <v>179</v>
      </c>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1211</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D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5.1 COLLECTION SHEET</oddHeader>
    <oddFooter>&amp;C&amp;"Arial,Regular"Page &amp;P of &amp;N&amp;R&amp;"Arial,Regular"Collection Sheet - Bill No. 5.1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0230-5DE4-495C-B7C3-9B1A8E037659}">
  <sheetPr codeName="Sheet28"/>
  <dimension ref="A1:U256"/>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16" bestFit="1" customWidth="1"/>
    <col min="4" max="4" width="9.7265625" style="191" customWidth="1"/>
    <col min="5" max="5" width="13" style="681" customWidth="1"/>
    <col min="6" max="6" width="15.453125" style="681" customWidth="1"/>
    <col min="7" max="16384" width="9.1796875" style="116"/>
  </cols>
  <sheetData>
    <row r="1" spans="1:6" s="311" customFormat="1" ht="16" customHeight="1">
      <c r="A1" s="597"/>
      <c r="B1" s="964" t="s">
        <v>0</v>
      </c>
      <c r="C1" s="964"/>
      <c r="D1" s="964"/>
      <c r="E1" s="964"/>
      <c r="F1" s="965"/>
    </row>
    <row r="2" spans="1:6" ht="12" customHeight="1">
      <c r="A2" s="115"/>
      <c r="B2" s="1"/>
      <c r="C2" s="2"/>
      <c r="E2" s="191"/>
      <c r="F2" s="179"/>
    </row>
    <row r="3" spans="1:6" ht="13">
      <c r="A3" s="115"/>
      <c r="B3" s="946" t="s">
        <v>1843</v>
      </c>
      <c r="C3" s="946"/>
      <c r="D3" s="946"/>
      <c r="E3" s="946"/>
      <c r="F3" s="947"/>
    </row>
    <row r="4" spans="1:6" ht="12" customHeight="1">
      <c r="A4" s="115"/>
      <c r="B4" s="5"/>
      <c r="C4" s="6"/>
      <c r="D4" s="221"/>
      <c r="E4" s="192"/>
      <c r="F4" s="180"/>
    </row>
    <row r="5" spans="1:6" ht="14.25" customHeight="1">
      <c r="A5" s="115"/>
      <c r="B5" s="946" t="s">
        <v>536</v>
      </c>
      <c r="C5" s="946"/>
      <c r="D5" s="946"/>
      <c r="E5" s="193"/>
      <c r="F5" s="181"/>
    </row>
    <row r="6" spans="1:6" ht="12" customHeight="1">
      <c r="A6" s="115"/>
      <c r="B6" s="12"/>
      <c r="C6" s="9"/>
      <c r="D6" s="193"/>
      <c r="E6" s="193"/>
      <c r="F6" s="181"/>
    </row>
    <row r="7" spans="1:6" ht="14.15" customHeight="1">
      <c r="A7" s="115"/>
      <c r="B7" s="946" t="s">
        <v>1769</v>
      </c>
      <c r="C7" s="946"/>
      <c r="D7" s="946"/>
      <c r="E7" s="946"/>
      <c r="F7" s="947"/>
    </row>
    <row r="8" spans="1:6" ht="12" customHeight="1" thickBot="1">
      <c r="A8" s="115"/>
      <c r="D8" s="726"/>
      <c r="F8" s="682"/>
    </row>
    <row r="9" spans="1:6" s="487" customFormat="1" ht="27.75" customHeight="1">
      <c r="A9" s="13" t="s">
        <v>1</v>
      </c>
      <c r="B9" s="117" t="s">
        <v>2</v>
      </c>
      <c r="C9" s="118" t="s">
        <v>3</v>
      </c>
      <c r="D9" s="222" t="s">
        <v>4</v>
      </c>
      <c r="E9" s="194" t="s">
        <v>5</v>
      </c>
      <c r="F9" s="182" t="s">
        <v>6</v>
      </c>
    </row>
    <row r="10" spans="1:6" ht="9" customHeight="1">
      <c r="A10" s="15"/>
      <c r="B10" s="89"/>
      <c r="C10" s="122"/>
      <c r="D10" s="34"/>
      <c r="E10" s="198"/>
      <c r="F10" s="683"/>
    </row>
    <row r="11" spans="1:6" ht="27" customHeight="1">
      <c r="A11" s="16"/>
      <c r="B11" s="90" t="s">
        <v>7</v>
      </c>
      <c r="C11" s="600"/>
      <c r="D11" s="34"/>
      <c r="E11" s="198"/>
      <c r="F11" s="683"/>
    </row>
    <row r="12" spans="1:6" ht="9" customHeight="1">
      <c r="A12" s="15"/>
      <c r="B12" s="94"/>
      <c r="C12" s="122"/>
      <c r="D12" s="34"/>
      <c r="E12" s="198"/>
      <c r="F12" s="683"/>
    </row>
    <row r="13" spans="1:6" ht="65">
      <c r="A13" s="141" t="s">
        <v>1253</v>
      </c>
      <c r="B13" s="90" t="s">
        <v>485</v>
      </c>
      <c r="C13" s="600"/>
      <c r="D13" s="34"/>
      <c r="E13" s="198"/>
      <c r="F13" s="683"/>
    </row>
    <row r="14" spans="1:6" ht="9" customHeight="1">
      <c r="A14" s="527"/>
      <c r="B14" s="94"/>
      <c r="C14" s="122"/>
      <c r="D14" s="34"/>
      <c r="E14" s="198"/>
      <c r="F14" s="683"/>
    </row>
    <row r="15" spans="1:6" ht="282.75" customHeight="1">
      <c r="A15" s="699" t="s">
        <v>1254</v>
      </c>
      <c r="B15" s="91" t="s">
        <v>309</v>
      </c>
      <c r="C15" s="600"/>
      <c r="D15" s="34"/>
      <c r="E15" s="198"/>
      <c r="F15" s="683"/>
    </row>
    <row r="16" spans="1:6" ht="9" customHeight="1">
      <c r="A16" s="527"/>
      <c r="B16" s="94"/>
      <c r="C16" s="122"/>
      <c r="D16" s="34"/>
      <c r="E16" s="198"/>
      <c r="F16" s="683"/>
    </row>
    <row r="17" spans="1:6" ht="55.5" customHeight="1">
      <c r="A17" s="141" t="s">
        <v>1256</v>
      </c>
      <c r="B17" s="90" t="s">
        <v>310</v>
      </c>
      <c r="C17" s="600"/>
      <c r="D17" s="34"/>
      <c r="E17" s="198"/>
      <c r="F17" s="683"/>
    </row>
    <row r="18" spans="1:6" ht="9" customHeight="1">
      <c r="A18" s="15"/>
      <c r="B18" s="94"/>
      <c r="C18" s="122"/>
      <c r="D18" s="34"/>
      <c r="E18" s="198"/>
      <c r="F18" s="683"/>
    </row>
    <row r="19" spans="1:6" ht="13">
      <c r="A19" s="17" t="s">
        <v>10</v>
      </c>
      <c r="B19" s="93" t="s">
        <v>11</v>
      </c>
      <c r="C19" s="600"/>
      <c r="D19" s="34"/>
      <c r="E19" s="198"/>
      <c r="F19" s="683"/>
    </row>
    <row r="20" spans="1:6" ht="9" customHeight="1">
      <c r="A20" s="15"/>
      <c r="B20" s="89"/>
      <c r="C20" s="122"/>
      <c r="D20" s="34"/>
      <c r="E20" s="198"/>
      <c r="F20" s="683"/>
    </row>
    <row r="21" spans="1:6" ht="15" customHeight="1">
      <c r="A21" s="15"/>
      <c r="B21" s="90" t="s">
        <v>12</v>
      </c>
      <c r="C21" s="122"/>
      <c r="D21" s="34"/>
      <c r="E21" s="198"/>
      <c r="F21" s="683"/>
    </row>
    <row r="22" spans="1:6" ht="9" customHeight="1">
      <c r="A22" s="15"/>
      <c r="B22" s="94"/>
      <c r="C22" s="122"/>
      <c r="D22" s="34"/>
      <c r="E22" s="198"/>
      <c r="F22" s="683"/>
    </row>
    <row r="23" spans="1:6" ht="15" customHeight="1">
      <c r="A23" s="15"/>
      <c r="B23" s="94" t="s">
        <v>13</v>
      </c>
      <c r="C23" s="122"/>
      <c r="D23" s="34"/>
      <c r="E23" s="198"/>
      <c r="F23" s="683"/>
    </row>
    <row r="24" spans="1:6" ht="9" customHeight="1">
      <c r="A24" s="15"/>
      <c r="B24" s="94"/>
      <c r="C24" s="122"/>
      <c r="D24" s="34"/>
      <c r="E24" s="198"/>
      <c r="F24" s="683"/>
    </row>
    <row r="25" spans="1:6" ht="43.5" customHeight="1">
      <c r="A25" s="15"/>
      <c r="B25" s="95" t="s">
        <v>229</v>
      </c>
      <c r="C25" s="122"/>
      <c r="D25" s="34"/>
      <c r="E25" s="198"/>
      <c r="F25" s="683"/>
    </row>
    <row r="26" spans="1:6" ht="9" customHeight="1">
      <c r="A26" s="15"/>
      <c r="B26" s="94"/>
      <c r="C26" s="122"/>
      <c r="D26" s="34"/>
      <c r="E26" s="198"/>
      <c r="F26" s="683"/>
    </row>
    <row r="27" spans="1:6" ht="16.5" customHeight="1">
      <c r="A27" s="15" t="s">
        <v>604</v>
      </c>
      <c r="B27" s="89" t="s">
        <v>1827</v>
      </c>
      <c r="C27" s="122" t="s">
        <v>15</v>
      </c>
      <c r="D27" s="34">
        <v>1721</v>
      </c>
      <c r="E27" s="198"/>
      <c r="F27" s="683"/>
    </row>
    <row r="28" spans="1:6" ht="9" customHeight="1">
      <c r="A28" s="15"/>
      <c r="B28" s="94"/>
      <c r="C28" s="122"/>
      <c r="D28" s="34"/>
      <c r="E28" s="198"/>
      <c r="F28" s="683"/>
    </row>
    <row r="29" spans="1:6" ht="66" customHeight="1">
      <c r="A29" s="15"/>
      <c r="B29" s="95" t="s">
        <v>16</v>
      </c>
      <c r="C29" s="122"/>
      <c r="D29" s="34"/>
      <c r="E29" s="198"/>
      <c r="F29" s="683"/>
    </row>
    <row r="30" spans="1:6" ht="9" customHeight="1">
      <c r="A30" s="15"/>
      <c r="B30" s="89"/>
      <c r="C30" s="122"/>
      <c r="D30" s="34"/>
      <c r="E30" s="198"/>
      <c r="F30" s="683"/>
    </row>
    <row r="31" spans="1:6" ht="15.75" customHeight="1">
      <c r="A31" s="15" t="s">
        <v>605</v>
      </c>
      <c r="B31" s="89" t="s">
        <v>1827</v>
      </c>
      <c r="C31" s="122" t="s">
        <v>15</v>
      </c>
      <c r="D31" s="34">
        <v>396</v>
      </c>
      <c r="E31" s="198"/>
      <c r="F31" s="683"/>
    </row>
    <row r="32" spans="1:6" ht="9" customHeight="1">
      <c r="A32" s="15"/>
      <c r="B32" s="89"/>
      <c r="C32" s="122"/>
      <c r="D32" s="34"/>
      <c r="E32" s="198"/>
      <c r="F32" s="683"/>
    </row>
    <row r="33" spans="1:6" ht="15.75" customHeight="1">
      <c r="A33" s="15"/>
      <c r="B33" s="89"/>
      <c r="C33" s="122"/>
      <c r="D33" s="34"/>
      <c r="E33" s="198"/>
      <c r="F33" s="683"/>
    </row>
    <row r="34" spans="1:6" ht="15.75" customHeight="1">
      <c r="A34" s="15"/>
      <c r="B34" s="89"/>
      <c r="C34" s="122"/>
      <c r="D34" s="34"/>
      <c r="E34" s="198"/>
      <c r="F34" s="683"/>
    </row>
    <row r="35" spans="1:6" ht="15.75" customHeight="1">
      <c r="A35" s="15"/>
      <c r="B35" s="89"/>
      <c r="C35" s="122"/>
      <c r="D35" s="34"/>
      <c r="E35" s="198"/>
      <c r="F35" s="683"/>
    </row>
    <row r="36" spans="1:6" ht="15.75" customHeight="1">
      <c r="A36" s="15"/>
      <c r="B36" s="89"/>
      <c r="C36" s="122"/>
      <c r="D36" s="34"/>
      <c r="E36" s="198"/>
      <c r="F36" s="683"/>
    </row>
    <row r="37" spans="1:6" ht="15.75" customHeight="1">
      <c r="A37" s="15"/>
      <c r="B37" s="89"/>
      <c r="C37" s="122"/>
      <c r="D37" s="34"/>
      <c r="E37" s="198"/>
      <c r="F37" s="683"/>
    </row>
    <row r="38" spans="1:6" ht="16" customHeight="1" thickBot="1">
      <c r="A38" s="962" t="s">
        <v>17</v>
      </c>
      <c r="B38" s="963"/>
      <c r="C38" s="963"/>
      <c r="D38" s="963"/>
      <c r="E38" s="196"/>
      <c r="F38" s="220"/>
    </row>
    <row r="39" spans="1:6" ht="13">
      <c r="A39" s="23" t="s">
        <v>23</v>
      </c>
      <c r="B39" s="97" t="s">
        <v>24</v>
      </c>
      <c r="C39" s="122"/>
      <c r="D39" s="34"/>
      <c r="E39" s="198"/>
      <c r="F39" s="683"/>
    </row>
    <row r="40" spans="1:6" ht="9" customHeight="1">
      <c r="A40" s="15"/>
      <c r="B40" s="94"/>
      <c r="C40" s="122"/>
      <c r="D40" s="34"/>
      <c r="E40" s="198"/>
      <c r="F40" s="683"/>
    </row>
    <row r="41" spans="1:6" ht="13.5" customHeight="1">
      <c r="A41" s="23" t="s">
        <v>25</v>
      </c>
      <c r="B41" s="97" t="s">
        <v>18</v>
      </c>
      <c r="C41" s="122"/>
      <c r="D41" s="34"/>
      <c r="E41" s="198"/>
      <c r="F41" s="683"/>
    </row>
    <row r="42" spans="1:6" ht="9" customHeight="1">
      <c r="A42" s="15"/>
      <c r="B42" s="94"/>
      <c r="C42" s="122"/>
      <c r="D42" s="34"/>
      <c r="E42" s="198"/>
      <c r="F42" s="683"/>
    </row>
    <row r="43" spans="1:6" s="165" customFormat="1" ht="40.5" customHeight="1">
      <c r="A43" s="21" t="s">
        <v>606</v>
      </c>
      <c r="B43" s="92" t="s">
        <v>181</v>
      </c>
      <c r="C43" s="22" t="s">
        <v>26</v>
      </c>
      <c r="D43" s="34">
        <v>95</v>
      </c>
      <c r="E43" s="219"/>
      <c r="F43" s="683"/>
    </row>
    <row r="44" spans="1:6" ht="9" customHeight="1">
      <c r="A44" s="15"/>
      <c r="B44" s="94"/>
      <c r="C44" s="122"/>
      <c r="D44" s="34"/>
      <c r="E44" s="198"/>
      <c r="F44" s="683"/>
    </row>
    <row r="45" spans="1:6" ht="25">
      <c r="A45" s="21" t="s">
        <v>607</v>
      </c>
      <c r="B45" s="92" t="s">
        <v>315</v>
      </c>
      <c r="C45" s="22" t="s">
        <v>20</v>
      </c>
      <c r="D45" s="34" t="s">
        <v>28</v>
      </c>
      <c r="E45" s="198"/>
      <c r="F45" s="683"/>
    </row>
    <row r="46" spans="1:6" ht="9" customHeight="1">
      <c r="A46" s="15"/>
      <c r="B46" s="94"/>
      <c r="C46" s="122"/>
      <c r="D46" s="34"/>
      <c r="E46" s="198"/>
      <c r="F46" s="683"/>
    </row>
    <row r="47" spans="1:6" s="165" customFormat="1" ht="27.75" customHeight="1">
      <c r="A47" s="25" t="s">
        <v>608</v>
      </c>
      <c r="B47" s="101" t="s">
        <v>29</v>
      </c>
      <c r="C47" s="26"/>
      <c r="D47" s="223"/>
      <c r="E47" s="687"/>
      <c r="F47" s="688"/>
    </row>
    <row r="48" spans="1:6" ht="9" customHeight="1">
      <c r="A48" s="15"/>
      <c r="B48" s="94"/>
      <c r="C48" s="122"/>
      <c r="D48" s="34"/>
      <c r="E48" s="198"/>
      <c r="F48" s="683"/>
    </row>
    <row r="49" spans="1:6">
      <c r="A49" s="15"/>
      <c r="B49" s="89" t="s">
        <v>30</v>
      </c>
      <c r="C49" s="122" t="s">
        <v>20</v>
      </c>
      <c r="D49" s="34" t="s">
        <v>28</v>
      </c>
      <c r="E49" s="219"/>
      <c r="F49" s="683"/>
    </row>
    <row r="50" spans="1:6" ht="9" customHeight="1">
      <c r="A50" s="15"/>
      <c r="B50" s="94"/>
      <c r="C50" s="122"/>
      <c r="D50" s="34"/>
      <c r="E50" s="198"/>
      <c r="F50" s="683"/>
    </row>
    <row r="51" spans="1:6">
      <c r="A51" s="15"/>
      <c r="B51" s="89" t="s">
        <v>31</v>
      </c>
      <c r="C51" s="122" t="s">
        <v>20</v>
      </c>
      <c r="D51" s="34" t="s">
        <v>28</v>
      </c>
      <c r="E51" s="219"/>
      <c r="F51" s="683"/>
    </row>
    <row r="52" spans="1:6" ht="9" customHeight="1">
      <c r="A52" s="15"/>
      <c r="B52" s="94"/>
      <c r="C52" s="122"/>
      <c r="D52" s="34"/>
      <c r="E52" s="198"/>
      <c r="F52" s="683"/>
    </row>
    <row r="53" spans="1:6" ht="17.25" customHeight="1">
      <c r="A53" s="17" t="s">
        <v>32</v>
      </c>
      <c r="B53" s="93" t="s">
        <v>33</v>
      </c>
      <c r="C53" s="24"/>
      <c r="D53" s="34"/>
      <c r="E53" s="198"/>
      <c r="F53" s="683"/>
    </row>
    <row r="54" spans="1:6" ht="9" customHeight="1">
      <c r="A54" s="15"/>
      <c r="B54" s="94"/>
      <c r="C54" s="122"/>
      <c r="D54" s="34"/>
      <c r="E54" s="198"/>
      <c r="F54" s="683"/>
    </row>
    <row r="55" spans="1:6" s="165" customFormat="1" ht="41.25" customHeight="1">
      <c r="A55" s="21" t="s">
        <v>609</v>
      </c>
      <c r="B55" s="92" t="s">
        <v>318</v>
      </c>
      <c r="C55" s="22" t="s">
        <v>26</v>
      </c>
      <c r="D55" s="34">
        <v>4</v>
      </c>
      <c r="E55" s="219"/>
      <c r="F55" s="683"/>
    </row>
    <row r="56" spans="1:6" ht="9" customHeight="1">
      <c r="A56" s="15"/>
      <c r="B56" s="94"/>
      <c r="C56" s="122"/>
      <c r="D56" s="34"/>
      <c r="E56" s="198"/>
      <c r="F56" s="683"/>
    </row>
    <row r="57" spans="1:6" ht="17.25" customHeight="1">
      <c r="A57" s="17" t="s">
        <v>34</v>
      </c>
      <c r="B57" s="93" t="s">
        <v>35</v>
      </c>
      <c r="C57" s="122"/>
      <c r="D57" s="34"/>
      <c r="E57" s="198"/>
      <c r="F57" s="683"/>
    </row>
    <row r="58" spans="1:6" ht="9" customHeight="1">
      <c r="A58" s="15"/>
      <c r="B58" s="94"/>
      <c r="C58" s="122"/>
      <c r="D58" s="34"/>
      <c r="E58" s="198"/>
      <c r="F58" s="683"/>
    </row>
    <row r="59" spans="1:6" ht="27.75" customHeight="1">
      <c r="A59" s="17"/>
      <c r="B59" s="98" t="s">
        <v>36</v>
      </c>
      <c r="C59" s="122"/>
      <c r="D59" s="34"/>
      <c r="E59" s="198"/>
      <c r="F59" s="683"/>
    </row>
    <row r="60" spans="1:6" ht="9" customHeight="1">
      <c r="A60" s="15"/>
      <c r="B60" s="94"/>
      <c r="C60" s="122"/>
      <c r="D60" s="34"/>
      <c r="E60" s="198"/>
      <c r="F60" s="683"/>
    </row>
    <row r="61" spans="1:6" ht="15.75" customHeight="1">
      <c r="A61" s="15"/>
      <c r="B61" s="99" t="s">
        <v>37</v>
      </c>
      <c r="C61" s="122"/>
      <c r="D61" s="34"/>
      <c r="E61" s="198"/>
      <c r="F61" s="683"/>
    </row>
    <row r="62" spans="1:6" ht="9" customHeight="1">
      <c r="A62" s="15"/>
      <c r="B62" s="94"/>
      <c r="C62" s="122"/>
      <c r="D62" s="34"/>
      <c r="E62" s="198"/>
      <c r="F62" s="683"/>
    </row>
    <row r="63" spans="1:6" s="165" customFormat="1" ht="39.75" customHeight="1">
      <c r="A63" s="21" t="s">
        <v>610</v>
      </c>
      <c r="B63" s="92" t="s">
        <v>320</v>
      </c>
      <c r="C63" s="22" t="s">
        <v>39</v>
      </c>
      <c r="D63" s="34">
        <v>1</v>
      </c>
      <c r="E63" s="219"/>
      <c r="F63" s="683"/>
    </row>
    <row r="64" spans="1:6" ht="9" customHeight="1">
      <c r="A64" s="15"/>
      <c r="B64" s="94"/>
      <c r="C64" s="122"/>
      <c r="D64" s="34"/>
      <c r="E64" s="198"/>
      <c r="F64" s="683"/>
    </row>
    <row r="65" spans="1:6" ht="26.25" customHeight="1">
      <c r="A65" s="15"/>
      <c r="B65" s="100" t="s">
        <v>40</v>
      </c>
      <c r="C65" s="122"/>
      <c r="D65" s="34"/>
      <c r="E65" s="198"/>
      <c r="F65" s="683"/>
    </row>
    <row r="66" spans="1:6" ht="9" customHeight="1">
      <c r="A66" s="15"/>
      <c r="B66" s="94"/>
      <c r="C66" s="122"/>
      <c r="D66" s="34"/>
      <c r="E66" s="198"/>
      <c r="F66" s="683"/>
    </row>
    <row r="67" spans="1:6" ht="14.25" customHeight="1">
      <c r="A67" s="15" t="s">
        <v>611</v>
      </c>
      <c r="B67" s="89" t="s">
        <v>41</v>
      </c>
      <c r="C67" s="122" t="s">
        <v>26</v>
      </c>
      <c r="D67" s="34">
        <v>19</v>
      </c>
      <c r="E67" s="219"/>
      <c r="F67" s="683"/>
    </row>
    <row r="68" spans="1:6" ht="9" customHeight="1">
      <c r="A68" s="15"/>
      <c r="B68" s="94"/>
      <c r="C68" s="122"/>
      <c r="D68" s="34"/>
      <c r="E68" s="198"/>
      <c r="F68" s="683"/>
    </row>
    <row r="69" spans="1:6" ht="15" customHeight="1">
      <c r="A69" s="15" t="s">
        <v>612</v>
      </c>
      <c r="B69" s="89" t="s">
        <v>42</v>
      </c>
      <c r="C69" s="122" t="s">
        <v>26</v>
      </c>
      <c r="D69" s="34">
        <v>20</v>
      </c>
      <c r="E69" s="219"/>
      <c r="F69" s="683"/>
    </row>
    <row r="70" spans="1:6" ht="9" customHeight="1">
      <c r="A70" s="15"/>
      <c r="B70" s="94"/>
      <c r="C70" s="122"/>
      <c r="D70" s="34"/>
      <c r="E70" s="198"/>
      <c r="F70" s="683"/>
    </row>
    <row r="71" spans="1:6" ht="15" customHeight="1">
      <c r="A71" s="15" t="s">
        <v>613</v>
      </c>
      <c r="B71" s="89" t="s">
        <v>44</v>
      </c>
      <c r="C71" s="122" t="s">
        <v>26</v>
      </c>
      <c r="D71" s="34">
        <v>10</v>
      </c>
      <c r="E71" s="219"/>
      <c r="F71" s="683"/>
    </row>
    <row r="72" spans="1:6" ht="9" customHeight="1">
      <c r="A72" s="15"/>
      <c r="B72" s="94"/>
      <c r="C72" s="122"/>
      <c r="D72" s="34"/>
      <c r="E72" s="198"/>
      <c r="F72" s="683"/>
    </row>
    <row r="73" spans="1:6" ht="15" customHeight="1">
      <c r="A73" s="15" t="s">
        <v>614</v>
      </c>
      <c r="B73" s="89" t="s">
        <v>45</v>
      </c>
      <c r="C73" s="122" t="s">
        <v>26</v>
      </c>
      <c r="D73" s="34">
        <v>14</v>
      </c>
      <c r="E73" s="219"/>
      <c r="F73" s="683"/>
    </row>
    <row r="74" spans="1:6" ht="9" customHeight="1">
      <c r="A74" s="15"/>
      <c r="B74" s="94"/>
      <c r="C74" s="122"/>
      <c r="D74" s="34"/>
      <c r="E74" s="198"/>
      <c r="F74" s="683"/>
    </row>
    <row r="75" spans="1:6" s="165" customFormat="1" ht="40.5" customHeight="1">
      <c r="A75" s="25" t="s">
        <v>615</v>
      </c>
      <c r="B75" s="101" t="s">
        <v>196</v>
      </c>
      <c r="C75" s="26" t="s">
        <v>46</v>
      </c>
      <c r="D75" s="34">
        <v>71</v>
      </c>
      <c r="E75" s="219"/>
      <c r="F75" s="683"/>
    </row>
    <row r="76" spans="1:6" ht="9" customHeight="1">
      <c r="A76" s="15"/>
      <c r="B76" s="94"/>
      <c r="C76" s="122"/>
      <c r="D76" s="34"/>
      <c r="E76" s="198"/>
      <c r="F76" s="683"/>
    </row>
    <row r="77" spans="1:6" ht="13">
      <c r="A77" s="17" t="s">
        <v>48</v>
      </c>
      <c r="B77" s="93" t="s">
        <v>49</v>
      </c>
      <c r="C77" s="600"/>
      <c r="D77" s="34"/>
      <c r="E77" s="198"/>
      <c r="F77" s="683"/>
    </row>
    <row r="78" spans="1:6" ht="9" customHeight="1">
      <c r="A78" s="166"/>
      <c r="B78" s="167"/>
      <c r="C78" s="600"/>
      <c r="D78" s="34"/>
      <c r="E78" s="198"/>
      <c r="F78" s="683"/>
    </row>
    <row r="79" spans="1:6" ht="15.75" customHeight="1">
      <c r="A79" s="23"/>
      <c r="B79" s="102" t="s">
        <v>50</v>
      </c>
      <c r="C79" s="600"/>
      <c r="D79" s="34"/>
      <c r="E79" s="198"/>
      <c r="F79" s="683"/>
    </row>
    <row r="80" spans="1:6" ht="9" customHeight="1">
      <c r="A80" s="15"/>
      <c r="B80" s="94"/>
      <c r="C80" s="168"/>
      <c r="D80" s="34"/>
      <c r="E80" s="198"/>
      <c r="F80" s="683"/>
    </row>
    <row r="81" spans="1:9" s="552" customFormat="1" ht="29.25" customHeight="1">
      <c r="A81" s="27"/>
      <c r="B81" s="103" t="s">
        <v>1068</v>
      </c>
      <c r="C81" s="143"/>
      <c r="D81" s="197"/>
      <c r="E81" s="197"/>
      <c r="F81" s="683"/>
    </row>
    <row r="82" spans="1:9" ht="9" customHeight="1">
      <c r="A82" s="15"/>
      <c r="B82" s="94"/>
      <c r="C82" s="168"/>
      <c r="D82" s="34"/>
      <c r="E82" s="198"/>
      <c r="F82" s="683"/>
    </row>
    <row r="83" spans="1:9" ht="26">
      <c r="A83" s="31" t="s">
        <v>448</v>
      </c>
      <c r="B83" s="97" t="s">
        <v>326</v>
      </c>
      <c r="C83" s="600"/>
      <c r="D83" s="34"/>
      <c r="E83" s="198"/>
      <c r="F83" s="683"/>
    </row>
    <row r="84" spans="1:9" ht="9" customHeight="1">
      <c r="A84" s="15"/>
      <c r="B84" s="94"/>
      <c r="C84" s="168"/>
      <c r="D84" s="34"/>
      <c r="E84" s="198"/>
      <c r="F84" s="683"/>
    </row>
    <row r="85" spans="1:9" ht="14.25" customHeight="1">
      <c r="A85" s="30" t="s">
        <v>449</v>
      </c>
      <c r="B85" s="104" t="s">
        <v>328</v>
      </c>
      <c r="C85" s="168" t="s">
        <v>15</v>
      </c>
      <c r="D85" s="34">
        <v>1721</v>
      </c>
      <c r="E85" s="219"/>
      <c r="F85" s="683"/>
    </row>
    <row r="86" spans="1:9" ht="14.25" customHeight="1">
      <c r="A86" s="30"/>
      <c r="B86" s="104"/>
      <c r="C86" s="168"/>
      <c r="D86" s="34"/>
      <c r="E86" s="198"/>
      <c r="F86" s="683"/>
    </row>
    <row r="87" spans="1:9" ht="14.25" customHeight="1">
      <c r="A87" s="30"/>
      <c r="B87" s="104"/>
      <c r="C87" s="168"/>
      <c r="D87" s="34"/>
      <c r="E87" s="198"/>
      <c r="F87" s="683"/>
    </row>
    <row r="88" spans="1:9" ht="14.25" customHeight="1">
      <c r="A88" s="30"/>
      <c r="B88" s="104"/>
      <c r="C88" s="168"/>
      <c r="D88" s="34"/>
      <c r="E88" s="198"/>
      <c r="F88" s="683"/>
    </row>
    <row r="89" spans="1:9" ht="14.25" customHeight="1">
      <c r="A89" s="30"/>
      <c r="B89" s="104"/>
      <c r="C89" s="168"/>
      <c r="D89" s="34"/>
      <c r="E89" s="198"/>
      <c r="F89" s="683"/>
    </row>
    <row r="90" spans="1:9" ht="16" customHeight="1" thickBot="1">
      <c r="A90" s="962" t="s">
        <v>17</v>
      </c>
      <c r="B90" s="963"/>
      <c r="C90" s="963"/>
      <c r="D90" s="963"/>
      <c r="E90" s="196"/>
      <c r="F90" s="220"/>
    </row>
    <row r="91" spans="1:9" ht="15.75" customHeight="1">
      <c r="A91" s="23"/>
      <c r="B91" s="102" t="s">
        <v>203</v>
      </c>
      <c r="C91" s="600"/>
      <c r="D91" s="34"/>
      <c r="E91" s="198"/>
      <c r="F91" s="683"/>
    </row>
    <row r="92" spans="1:9" ht="9" customHeight="1">
      <c r="A92" s="15"/>
      <c r="B92" s="94"/>
      <c r="C92" s="169"/>
      <c r="D92" s="34"/>
      <c r="E92" s="198"/>
      <c r="F92" s="683"/>
    </row>
    <row r="93" spans="1:9" s="552" customFormat="1" ht="66.75" customHeight="1">
      <c r="A93" s="27"/>
      <c r="B93" s="105" t="s">
        <v>1069</v>
      </c>
      <c r="C93" s="143"/>
      <c r="D93" s="197"/>
      <c r="E93" s="197"/>
      <c r="F93" s="683"/>
    </row>
    <row r="94" spans="1:9" ht="9" customHeight="1">
      <c r="A94" s="15"/>
      <c r="B94" s="94"/>
      <c r="C94" s="122"/>
      <c r="D94" s="34"/>
      <c r="E94" s="198"/>
      <c r="F94" s="683"/>
    </row>
    <row r="95" spans="1:9" ht="27" customHeight="1">
      <c r="A95" s="23" t="s">
        <v>55</v>
      </c>
      <c r="B95" s="97" t="s">
        <v>326</v>
      </c>
      <c r="C95" s="600"/>
      <c r="D95" s="34"/>
      <c r="E95" s="198"/>
      <c r="F95" s="683"/>
      <c r="I95" s="695"/>
    </row>
    <row r="96" spans="1:9" ht="9" customHeight="1">
      <c r="A96" s="15"/>
      <c r="B96" s="94"/>
      <c r="C96" s="122"/>
      <c r="D96" s="34"/>
      <c r="E96" s="198"/>
      <c r="F96" s="683"/>
      <c r="I96" s="695"/>
    </row>
    <row r="97" spans="1:14" ht="14.25" customHeight="1">
      <c r="A97" s="15" t="s">
        <v>616</v>
      </c>
      <c r="B97" s="89" t="s">
        <v>331</v>
      </c>
      <c r="C97" s="122" t="s">
        <v>15</v>
      </c>
      <c r="D97" s="34">
        <v>1721</v>
      </c>
      <c r="E97" s="219"/>
      <c r="F97" s="683"/>
      <c r="H97" s="705"/>
      <c r="I97" s="132"/>
      <c r="J97" s="689"/>
      <c r="K97" s="626"/>
      <c r="N97" s="310"/>
    </row>
    <row r="98" spans="1:14" ht="9" customHeight="1">
      <c r="A98" s="15"/>
      <c r="B98" s="94"/>
      <c r="C98" s="122"/>
      <c r="D98" s="34"/>
      <c r="E98" s="198"/>
      <c r="F98" s="683"/>
      <c r="I98" s="695"/>
    </row>
    <row r="99" spans="1:14" ht="16.5" customHeight="1">
      <c r="A99" s="124" t="s">
        <v>58</v>
      </c>
      <c r="B99" s="125" t="s">
        <v>59</v>
      </c>
      <c r="C99" s="685"/>
      <c r="D99" s="223"/>
      <c r="E99" s="687"/>
      <c r="F99" s="688"/>
    </row>
    <row r="100" spans="1:14" ht="9" customHeight="1">
      <c r="A100" s="15"/>
      <c r="B100" s="94"/>
      <c r="C100" s="122"/>
      <c r="D100" s="34"/>
      <c r="E100" s="198"/>
      <c r="F100" s="683"/>
    </row>
    <row r="101" spans="1:14" ht="15.75" customHeight="1">
      <c r="A101" s="23" t="s">
        <v>60</v>
      </c>
      <c r="B101" s="97" t="s">
        <v>61</v>
      </c>
      <c r="C101" s="600"/>
      <c r="D101" s="34"/>
      <c r="E101" s="198"/>
      <c r="F101" s="683"/>
    </row>
    <row r="102" spans="1:14" ht="9" customHeight="1">
      <c r="A102" s="15"/>
      <c r="B102" s="94"/>
      <c r="C102" s="122"/>
      <c r="D102" s="34"/>
      <c r="E102" s="198"/>
      <c r="F102" s="683"/>
    </row>
    <row r="103" spans="1:14" ht="116.25" customHeight="1">
      <c r="A103" s="684"/>
      <c r="B103" s="661" t="s">
        <v>1837</v>
      </c>
      <c r="C103" s="600"/>
      <c r="D103" s="34"/>
      <c r="E103" s="198"/>
      <c r="F103" s="683"/>
    </row>
    <row r="104" spans="1:14" ht="9" customHeight="1">
      <c r="A104" s="15"/>
      <c r="B104" s="94"/>
      <c r="C104" s="122"/>
      <c r="D104" s="34"/>
      <c r="E104" s="198"/>
      <c r="F104" s="683"/>
    </row>
    <row r="105" spans="1:14" ht="14.25" customHeight="1">
      <c r="A105" s="15" t="s">
        <v>617</v>
      </c>
      <c r="B105" s="89" t="s">
        <v>618</v>
      </c>
      <c r="C105" s="122" t="s">
        <v>26</v>
      </c>
      <c r="D105" s="34">
        <v>124</v>
      </c>
      <c r="E105" s="219"/>
      <c r="F105" s="683"/>
    </row>
    <row r="106" spans="1:14" ht="9" customHeight="1">
      <c r="A106" s="15"/>
      <c r="B106" s="94"/>
      <c r="C106" s="122"/>
      <c r="D106" s="34"/>
      <c r="E106" s="198"/>
      <c r="F106" s="683"/>
    </row>
    <row r="107" spans="1:14" ht="14.25" customHeight="1">
      <c r="A107" s="23" t="s">
        <v>65</v>
      </c>
      <c r="B107" s="97" t="s">
        <v>66</v>
      </c>
      <c r="C107" s="122"/>
      <c r="D107" s="34"/>
      <c r="E107" s="198"/>
      <c r="F107" s="683"/>
    </row>
    <row r="108" spans="1:14" ht="9" customHeight="1">
      <c r="A108" s="15"/>
      <c r="B108" s="94"/>
      <c r="C108" s="122"/>
      <c r="D108" s="34"/>
      <c r="E108" s="198"/>
      <c r="F108" s="683"/>
    </row>
    <row r="109" spans="1:14" s="165" customFormat="1" ht="40.5" customHeight="1">
      <c r="A109" s="21" t="s">
        <v>619</v>
      </c>
      <c r="B109" s="92" t="s">
        <v>335</v>
      </c>
      <c r="C109" s="22" t="s">
        <v>26</v>
      </c>
      <c r="D109" s="34">
        <v>17</v>
      </c>
      <c r="E109" s="219"/>
      <c r="F109" s="683"/>
    </row>
    <row r="110" spans="1:14" ht="9" customHeight="1">
      <c r="A110" s="15"/>
      <c r="B110" s="94"/>
      <c r="C110" s="122"/>
      <c r="D110" s="34"/>
      <c r="E110" s="198"/>
      <c r="F110" s="683"/>
    </row>
    <row r="111" spans="1:14" s="165" customFormat="1" ht="41.25" customHeight="1">
      <c r="A111" s="21" t="s">
        <v>620</v>
      </c>
      <c r="B111" s="92" t="s">
        <v>337</v>
      </c>
      <c r="C111" s="22" t="s">
        <v>26</v>
      </c>
      <c r="D111" s="34">
        <v>41</v>
      </c>
      <c r="E111" s="219"/>
      <c r="F111" s="683"/>
    </row>
    <row r="112" spans="1:14" ht="9" customHeight="1">
      <c r="A112" s="15"/>
      <c r="B112" s="94"/>
      <c r="C112" s="122"/>
      <c r="D112" s="34"/>
      <c r="E112" s="198"/>
      <c r="F112" s="683"/>
    </row>
    <row r="113" spans="1:6" ht="16.5" customHeight="1">
      <c r="A113" s="23" t="s">
        <v>71</v>
      </c>
      <c r="B113" s="97" t="s">
        <v>72</v>
      </c>
      <c r="C113" s="122"/>
      <c r="D113" s="34"/>
      <c r="E113" s="198"/>
      <c r="F113" s="683"/>
    </row>
    <row r="114" spans="1:6" ht="9" customHeight="1">
      <c r="A114" s="15"/>
      <c r="B114" s="94"/>
      <c r="C114" s="122"/>
      <c r="D114" s="34"/>
      <c r="E114" s="198"/>
      <c r="F114" s="683"/>
    </row>
    <row r="115" spans="1:6" s="165" customFormat="1" ht="147" customHeight="1">
      <c r="A115" s="21" t="s">
        <v>621</v>
      </c>
      <c r="B115" s="92" t="s">
        <v>339</v>
      </c>
      <c r="C115" s="22" t="s">
        <v>15</v>
      </c>
      <c r="D115" s="34">
        <v>30</v>
      </c>
      <c r="E115" s="219"/>
      <c r="F115" s="683"/>
    </row>
    <row r="116" spans="1:6" ht="9" customHeight="1">
      <c r="A116" s="15"/>
      <c r="B116" s="94"/>
      <c r="C116" s="122"/>
      <c r="D116" s="34"/>
      <c r="E116" s="198"/>
      <c r="F116" s="683"/>
    </row>
    <row r="117" spans="1:6" s="165" customFormat="1" ht="94.5" customHeight="1">
      <c r="A117" s="21" t="s">
        <v>622</v>
      </c>
      <c r="B117" s="92" t="s">
        <v>341</v>
      </c>
      <c r="C117" s="22" t="s">
        <v>15</v>
      </c>
      <c r="D117" s="34">
        <v>173</v>
      </c>
      <c r="E117" s="219"/>
      <c r="F117" s="683"/>
    </row>
    <row r="118" spans="1:6" s="165" customFormat="1">
      <c r="A118" s="21"/>
      <c r="B118" s="92"/>
      <c r="C118" s="22"/>
      <c r="D118" s="34"/>
      <c r="E118" s="219"/>
      <c r="F118" s="683"/>
    </row>
    <row r="119" spans="1:6" s="165" customFormat="1" ht="18" customHeight="1" thickBot="1">
      <c r="A119" s="962" t="s">
        <v>17</v>
      </c>
      <c r="B119" s="963"/>
      <c r="C119" s="963"/>
      <c r="D119" s="963"/>
      <c r="E119" s="196"/>
      <c r="F119" s="220"/>
    </row>
    <row r="120" spans="1:6" s="165" customFormat="1" ht="38.25" customHeight="1">
      <c r="A120" s="831" t="s">
        <v>623</v>
      </c>
      <c r="B120" s="832" t="s">
        <v>343</v>
      </c>
      <c r="C120" s="833" t="s">
        <v>15</v>
      </c>
      <c r="D120" s="834">
        <v>87</v>
      </c>
      <c r="E120" s="835"/>
      <c r="F120" s="824"/>
    </row>
    <row r="121" spans="1:6" ht="9" customHeight="1">
      <c r="A121" s="15"/>
      <c r="B121" s="94"/>
      <c r="C121" s="122"/>
      <c r="D121" s="34"/>
      <c r="E121" s="198"/>
      <c r="F121" s="683"/>
    </row>
    <row r="122" spans="1:6" s="165" customFormat="1" ht="25">
      <c r="A122" s="21" t="s">
        <v>624</v>
      </c>
      <c r="B122" s="92" t="s">
        <v>74</v>
      </c>
      <c r="C122" s="22" t="s">
        <v>15</v>
      </c>
      <c r="D122" s="34">
        <v>1721</v>
      </c>
      <c r="E122" s="219"/>
      <c r="F122" s="683"/>
    </row>
    <row r="123" spans="1:6" ht="9" customHeight="1">
      <c r="A123" s="15"/>
      <c r="B123" s="94"/>
      <c r="C123" s="122"/>
      <c r="D123" s="34"/>
      <c r="E123" s="198"/>
      <c r="F123" s="683"/>
    </row>
    <row r="124" spans="1:6" ht="14.15" customHeight="1">
      <c r="A124" s="23" t="s">
        <v>75</v>
      </c>
      <c r="B124" s="97" t="s">
        <v>76</v>
      </c>
      <c r="C124" s="122"/>
      <c r="D124" s="34"/>
      <c r="E124" s="198"/>
      <c r="F124" s="683"/>
    </row>
    <row r="125" spans="1:6" ht="9" customHeight="1">
      <c r="A125" s="15"/>
      <c r="B125" s="94"/>
      <c r="C125" s="122"/>
      <c r="D125" s="34"/>
      <c r="E125" s="198"/>
      <c r="F125" s="683"/>
    </row>
    <row r="126" spans="1:6" s="165" customFormat="1" ht="50">
      <c r="A126" s="21" t="s">
        <v>625</v>
      </c>
      <c r="B126" s="92" t="s">
        <v>77</v>
      </c>
      <c r="C126" s="22" t="s">
        <v>20</v>
      </c>
      <c r="D126" s="34" t="s">
        <v>21</v>
      </c>
      <c r="E126" s="219"/>
      <c r="F126" s="683"/>
    </row>
    <row r="127" spans="1:6" ht="9" customHeight="1">
      <c r="A127" s="15"/>
      <c r="B127" s="94"/>
      <c r="C127" s="122"/>
      <c r="D127" s="34"/>
      <c r="E127" s="198"/>
      <c r="F127" s="683"/>
    </row>
    <row r="128" spans="1:6" s="165" customFormat="1" ht="66.75" customHeight="1">
      <c r="A128" s="25" t="s">
        <v>626</v>
      </c>
      <c r="B128" s="101" t="s">
        <v>347</v>
      </c>
      <c r="C128" s="26" t="s">
        <v>26</v>
      </c>
      <c r="D128" s="223">
        <v>4</v>
      </c>
      <c r="E128" s="477"/>
      <c r="F128" s="683"/>
    </row>
    <row r="129" spans="1:21" ht="9" customHeight="1">
      <c r="A129" s="15"/>
      <c r="B129" s="94"/>
      <c r="C129" s="122"/>
      <c r="D129" s="34"/>
      <c r="E129" s="198"/>
      <c r="F129" s="683"/>
    </row>
    <row r="130" spans="1:21" ht="26">
      <c r="A130" s="15"/>
      <c r="B130" s="93" t="s">
        <v>79</v>
      </c>
      <c r="C130" s="122"/>
      <c r="D130" s="34"/>
      <c r="E130" s="198"/>
      <c r="F130" s="683"/>
    </row>
    <row r="131" spans="1:21" ht="9" customHeight="1">
      <c r="A131" s="15"/>
      <c r="B131" s="94"/>
      <c r="C131" s="122"/>
      <c r="D131" s="34"/>
      <c r="E131" s="198"/>
      <c r="F131" s="683"/>
    </row>
    <row r="132" spans="1:21">
      <c r="A132" s="15"/>
      <c r="B132" s="89" t="s">
        <v>80</v>
      </c>
      <c r="C132" s="122"/>
      <c r="D132" s="34"/>
      <c r="E132" s="198"/>
      <c r="F132" s="683"/>
    </row>
    <row r="133" spans="1:21" ht="9" customHeight="1">
      <c r="A133" s="15"/>
      <c r="B133" s="94"/>
      <c r="C133" s="122"/>
      <c r="D133" s="34"/>
      <c r="E133" s="198"/>
      <c r="F133" s="683"/>
    </row>
    <row r="134" spans="1:21" ht="16.5" customHeight="1">
      <c r="A134" s="23" t="s">
        <v>81</v>
      </c>
      <c r="B134" s="97" t="s">
        <v>82</v>
      </c>
      <c r="C134" s="122"/>
      <c r="D134" s="34"/>
      <c r="E134" s="198"/>
      <c r="F134" s="683"/>
    </row>
    <row r="135" spans="1:21" ht="9" customHeight="1">
      <c r="A135" s="15"/>
      <c r="B135" s="94"/>
      <c r="C135" s="122"/>
      <c r="D135" s="34"/>
      <c r="E135" s="198"/>
      <c r="F135" s="683"/>
    </row>
    <row r="136" spans="1:21">
      <c r="A136" s="15" t="s">
        <v>627</v>
      </c>
      <c r="B136" s="89" t="s">
        <v>1732</v>
      </c>
      <c r="C136" s="122" t="s">
        <v>83</v>
      </c>
      <c r="D136" s="34">
        <v>366</v>
      </c>
      <c r="E136" s="219"/>
      <c r="F136" s="683"/>
    </row>
    <row r="137" spans="1:21" ht="9" customHeight="1">
      <c r="A137" s="15"/>
      <c r="B137" s="94"/>
      <c r="C137" s="122"/>
      <c r="D137" s="34"/>
      <c r="E137" s="198"/>
      <c r="F137" s="683"/>
    </row>
    <row r="138" spans="1:21" s="165" customFormat="1" ht="25">
      <c r="A138" s="21" t="s">
        <v>628</v>
      </c>
      <c r="B138" s="92" t="s">
        <v>113</v>
      </c>
      <c r="C138" s="22" t="s">
        <v>83</v>
      </c>
      <c r="D138" s="34">
        <v>2</v>
      </c>
      <c r="E138" s="219"/>
      <c r="F138" s="683"/>
      <c r="G138" s="727"/>
      <c r="H138" s="727"/>
      <c r="I138" s="727"/>
      <c r="J138" s="727"/>
      <c r="K138" s="727"/>
      <c r="L138" s="727"/>
      <c r="M138" s="727"/>
      <c r="N138" s="727"/>
      <c r="O138" s="727"/>
      <c r="P138" s="727"/>
      <c r="Q138" s="727"/>
      <c r="R138" s="727"/>
      <c r="S138" s="727"/>
      <c r="T138" s="727"/>
      <c r="U138" s="727"/>
    </row>
    <row r="139" spans="1:21" ht="9" customHeight="1">
      <c r="A139" s="15"/>
      <c r="B139" s="94"/>
      <c r="C139" s="122"/>
      <c r="D139" s="34"/>
      <c r="E139" s="198"/>
      <c r="F139" s="683"/>
    </row>
    <row r="140" spans="1:21" s="165" customFormat="1" ht="39.75" customHeight="1">
      <c r="A140" s="21" t="s">
        <v>629</v>
      </c>
      <c r="B140" s="92" t="s">
        <v>287</v>
      </c>
      <c r="C140" s="22" t="s">
        <v>83</v>
      </c>
      <c r="D140" s="34">
        <v>2</v>
      </c>
      <c r="E140" s="219"/>
      <c r="F140" s="683"/>
    </row>
    <row r="141" spans="1:21" ht="9" customHeight="1">
      <c r="A141" s="15"/>
      <c r="B141" s="94"/>
      <c r="C141" s="122"/>
      <c r="D141" s="34"/>
      <c r="E141" s="198"/>
      <c r="F141" s="683"/>
    </row>
    <row r="142" spans="1:21" ht="15.75" customHeight="1">
      <c r="A142" s="35"/>
      <c r="B142" s="106" t="s">
        <v>86</v>
      </c>
      <c r="C142" s="36"/>
      <c r="D142" s="34"/>
      <c r="E142" s="198"/>
      <c r="F142" s="683"/>
    </row>
    <row r="143" spans="1:21" ht="9" customHeight="1">
      <c r="A143" s="15"/>
      <c r="B143" s="94"/>
      <c r="C143" s="122"/>
      <c r="D143" s="34"/>
      <c r="E143" s="198"/>
      <c r="F143" s="683"/>
    </row>
    <row r="144" spans="1:21">
      <c r="A144" s="15" t="s">
        <v>630</v>
      </c>
      <c r="B144" s="89" t="s">
        <v>1732</v>
      </c>
      <c r="C144" s="22" t="s">
        <v>83</v>
      </c>
      <c r="D144" s="34">
        <v>330</v>
      </c>
      <c r="E144" s="219"/>
      <c r="F144" s="683"/>
    </row>
    <row r="145" spans="1:6" ht="9" customHeight="1">
      <c r="A145" s="15"/>
      <c r="B145" s="94"/>
      <c r="C145" s="122"/>
      <c r="D145" s="34"/>
      <c r="E145" s="198"/>
      <c r="F145" s="683"/>
    </row>
    <row r="146" spans="1:6" s="165" customFormat="1" ht="27" customHeight="1">
      <c r="A146" s="21" t="s">
        <v>631</v>
      </c>
      <c r="B146" s="92" t="s">
        <v>87</v>
      </c>
      <c r="C146" s="22" t="s">
        <v>83</v>
      </c>
      <c r="D146" s="34">
        <v>2</v>
      </c>
      <c r="E146" s="219"/>
      <c r="F146" s="683"/>
    </row>
    <row r="147" spans="1:6" ht="9" customHeight="1">
      <c r="A147" s="15"/>
      <c r="B147" s="94"/>
      <c r="C147" s="122"/>
      <c r="D147" s="34"/>
      <c r="E147" s="198"/>
      <c r="F147" s="683"/>
    </row>
    <row r="148" spans="1:6" s="165" customFormat="1" ht="39.75" customHeight="1">
      <c r="A148" s="21" t="s">
        <v>632</v>
      </c>
      <c r="B148" s="92" t="s">
        <v>287</v>
      </c>
      <c r="C148" s="22" t="s">
        <v>83</v>
      </c>
      <c r="D148" s="34">
        <v>2</v>
      </c>
      <c r="E148" s="219"/>
      <c r="F148" s="683"/>
    </row>
    <row r="149" spans="1:6" ht="9" customHeight="1">
      <c r="A149" s="15"/>
      <c r="B149" s="94"/>
      <c r="C149" s="122"/>
      <c r="D149" s="34"/>
      <c r="E149" s="198"/>
      <c r="F149" s="683"/>
    </row>
    <row r="150" spans="1:6" ht="14.25" customHeight="1">
      <c r="A150" s="23"/>
      <c r="B150" s="107" t="s">
        <v>90</v>
      </c>
      <c r="C150" s="37"/>
      <c r="D150" s="224"/>
      <c r="E150" s="198"/>
      <c r="F150" s="683"/>
    </row>
    <row r="151" spans="1:6" ht="9" customHeight="1">
      <c r="A151" s="15"/>
      <c r="B151" s="94"/>
      <c r="C151" s="122"/>
      <c r="D151" s="34"/>
      <c r="E151" s="198"/>
      <c r="F151" s="683"/>
    </row>
    <row r="152" spans="1:6" ht="27.75" customHeight="1">
      <c r="A152" s="39"/>
      <c r="B152" s="110" t="s">
        <v>94</v>
      </c>
      <c r="C152" s="37"/>
      <c r="D152" s="225"/>
      <c r="E152" s="198"/>
      <c r="F152" s="683"/>
    </row>
    <row r="153" spans="1:6" ht="9" customHeight="1">
      <c r="A153" s="15"/>
      <c r="B153" s="94"/>
      <c r="C153" s="122"/>
      <c r="D153" s="34"/>
      <c r="E153" s="198"/>
      <c r="F153" s="683"/>
    </row>
    <row r="154" spans="1:6" ht="15" customHeight="1">
      <c r="A154" s="39" t="s">
        <v>633</v>
      </c>
      <c r="B154" s="111" t="s">
        <v>355</v>
      </c>
      <c r="C154" s="37" t="s">
        <v>15</v>
      </c>
      <c r="D154" s="34">
        <v>1721</v>
      </c>
      <c r="E154" s="219"/>
      <c r="F154" s="683"/>
    </row>
    <row r="155" spans="1:6">
      <c r="A155" s="150"/>
      <c r="B155" s="112"/>
      <c r="C155" s="44"/>
      <c r="D155" s="226"/>
      <c r="E155" s="198"/>
      <c r="F155" s="683"/>
    </row>
    <row r="156" spans="1:6">
      <c r="A156" s="150"/>
      <c r="B156" s="112"/>
      <c r="C156" s="44"/>
      <c r="D156" s="226"/>
      <c r="E156" s="198"/>
      <c r="F156" s="683"/>
    </row>
    <row r="157" spans="1:6">
      <c r="A157" s="150"/>
      <c r="B157" s="112"/>
      <c r="C157" s="44"/>
      <c r="D157" s="226"/>
      <c r="E157" s="198"/>
      <c r="F157" s="683"/>
    </row>
    <row r="158" spans="1:6">
      <c r="A158" s="150"/>
      <c r="B158" s="112"/>
      <c r="C158" s="44"/>
      <c r="D158" s="226"/>
      <c r="E158" s="198"/>
      <c r="F158" s="683"/>
    </row>
    <row r="159" spans="1:6">
      <c r="A159" s="150"/>
      <c r="B159" s="112"/>
      <c r="C159" s="44"/>
      <c r="D159" s="226"/>
      <c r="E159" s="198"/>
      <c r="F159" s="683"/>
    </row>
    <row r="160" spans="1:6">
      <c r="A160" s="150"/>
      <c r="B160" s="112"/>
      <c r="C160" s="44"/>
      <c r="D160" s="226"/>
      <c r="E160" s="198"/>
      <c r="F160" s="683"/>
    </row>
    <row r="161" spans="1:6">
      <c r="A161" s="150"/>
      <c r="B161" s="112"/>
      <c r="C161" s="44"/>
      <c r="D161" s="226"/>
      <c r="E161" s="198"/>
      <c r="F161" s="683"/>
    </row>
    <row r="162" spans="1:6">
      <c r="A162" s="150"/>
      <c r="B162" s="112"/>
      <c r="C162" s="44"/>
      <c r="D162" s="226"/>
      <c r="E162" s="198"/>
      <c r="F162" s="683"/>
    </row>
    <row r="163" spans="1:6">
      <c r="A163" s="150"/>
      <c r="B163" s="112"/>
      <c r="C163" s="44"/>
      <c r="D163" s="226"/>
      <c r="E163" s="198"/>
      <c r="F163" s="683"/>
    </row>
    <row r="164" spans="1:6">
      <c r="A164" s="150"/>
      <c r="B164" s="112"/>
      <c r="C164" s="44"/>
      <c r="D164" s="226"/>
      <c r="E164" s="198"/>
      <c r="F164" s="683"/>
    </row>
    <row r="165" spans="1:6">
      <c r="A165" s="150"/>
      <c r="B165" s="112"/>
      <c r="C165" s="44"/>
      <c r="D165" s="226"/>
      <c r="E165" s="198"/>
      <c r="F165" s="683"/>
    </row>
    <row r="166" spans="1:6">
      <c r="A166" s="150"/>
      <c r="B166" s="112"/>
      <c r="C166" s="44"/>
      <c r="D166" s="226"/>
      <c r="E166" s="198"/>
      <c r="F166" s="683"/>
    </row>
    <row r="167" spans="1:6" ht="13.5" thickBot="1">
      <c r="A167" s="962" t="s">
        <v>17</v>
      </c>
      <c r="B167" s="963"/>
      <c r="C167" s="963"/>
      <c r="D167" s="963"/>
      <c r="E167" s="196"/>
      <c r="F167" s="220"/>
    </row>
    <row r="168" spans="1:6" ht="13">
      <c r="A168" s="15"/>
      <c r="B168" s="93" t="s">
        <v>95</v>
      </c>
      <c r="C168" s="122"/>
      <c r="D168" s="34"/>
      <c r="E168" s="198"/>
      <c r="F168" s="683"/>
    </row>
    <row r="169" spans="1:6" ht="9" customHeight="1">
      <c r="A169" s="15"/>
      <c r="B169" s="94"/>
      <c r="C169" s="122"/>
      <c r="D169" s="34"/>
      <c r="E169" s="198"/>
      <c r="F169" s="683"/>
    </row>
    <row r="170" spans="1:6" ht="26">
      <c r="A170" s="23" t="s">
        <v>100</v>
      </c>
      <c r="B170" s="93" t="s">
        <v>356</v>
      </c>
      <c r="C170" s="148"/>
      <c r="D170" s="34"/>
      <c r="E170" s="198"/>
      <c r="F170" s="683"/>
    </row>
    <row r="171" spans="1:6" ht="9" customHeight="1">
      <c r="A171" s="684"/>
      <c r="B171" s="708"/>
      <c r="C171" s="600"/>
      <c r="D171" s="34"/>
      <c r="E171" s="198"/>
      <c r="F171" s="683"/>
    </row>
    <row r="172" spans="1:6" ht="13">
      <c r="A172" s="23" t="s">
        <v>357</v>
      </c>
      <c r="B172" s="149" t="s">
        <v>358</v>
      </c>
      <c r="C172" s="148"/>
      <c r="D172" s="34"/>
      <c r="E172" s="198"/>
      <c r="F172" s="683"/>
    </row>
    <row r="173" spans="1:6" ht="9" customHeight="1">
      <c r="A173" s="684"/>
      <c r="B173" s="708"/>
      <c r="C173" s="600"/>
      <c r="D173" s="34"/>
      <c r="E173" s="198"/>
      <c r="F173" s="683"/>
    </row>
    <row r="174" spans="1:6" ht="28.5" customHeight="1">
      <c r="A174" s="23"/>
      <c r="B174" s="98" t="s">
        <v>359</v>
      </c>
      <c r="C174" s="148"/>
      <c r="D174" s="34"/>
      <c r="E174" s="198"/>
      <c r="F174" s="683"/>
    </row>
    <row r="175" spans="1:6" ht="9" customHeight="1">
      <c r="A175" s="684"/>
      <c r="B175" s="708"/>
      <c r="C175" s="600"/>
      <c r="D175" s="34"/>
      <c r="E175" s="198"/>
      <c r="F175" s="683"/>
    </row>
    <row r="176" spans="1:6" ht="53.25" customHeight="1">
      <c r="A176" s="23"/>
      <c r="B176" s="98" t="s">
        <v>360</v>
      </c>
      <c r="C176" s="148"/>
      <c r="D176" s="34"/>
      <c r="E176" s="198"/>
      <c r="F176" s="683"/>
    </row>
    <row r="177" spans="1:6" ht="9" customHeight="1">
      <c r="A177" s="684"/>
      <c r="B177" s="708"/>
      <c r="C177" s="600"/>
      <c r="D177" s="34"/>
      <c r="E177" s="198"/>
      <c r="F177" s="683"/>
    </row>
    <row r="178" spans="1:6" ht="14.5">
      <c r="A178" s="39" t="s">
        <v>634</v>
      </c>
      <c r="B178" s="109" t="s">
        <v>362</v>
      </c>
      <c r="C178" s="148" t="s">
        <v>46</v>
      </c>
      <c r="D178" s="34">
        <v>517</v>
      </c>
      <c r="E178" s="219"/>
      <c r="F178" s="683"/>
    </row>
    <row r="179" spans="1:6" ht="9" customHeight="1">
      <c r="A179" s="684"/>
      <c r="B179" s="708"/>
      <c r="C179" s="600"/>
      <c r="D179" s="34"/>
      <c r="E179" s="198"/>
      <c r="F179" s="683"/>
    </row>
    <row r="180" spans="1:6" ht="28.5" customHeight="1">
      <c r="A180" s="39" t="s">
        <v>635</v>
      </c>
      <c r="B180" s="109" t="s">
        <v>1733</v>
      </c>
      <c r="C180" s="148" t="s">
        <v>46</v>
      </c>
      <c r="D180" s="34">
        <v>517</v>
      </c>
      <c r="E180" s="219"/>
      <c r="F180" s="683"/>
    </row>
    <row r="181" spans="1:6" ht="9" customHeight="1">
      <c r="A181" s="684"/>
      <c r="B181" s="708"/>
      <c r="C181" s="600"/>
      <c r="D181" s="34"/>
      <c r="E181" s="198"/>
      <c r="F181" s="683"/>
    </row>
    <row r="182" spans="1:6" ht="14.25" customHeight="1">
      <c r="A182" s="23" t="s">
        <v>365</v>
      </c>
      <c r="B182" s="107" t="s">
        <v>366</v>
      </c>
      <c r="C182" s="37"/>
      <c r="D182" s="224"/>
      <c r="E182" s="198"/>
      <c r="F182" s="683"/>
    </row>
    <row r="183" spans="1:6" ht="9" customHeight="1">
      <c r="A183" s="15"/>
      <c r="B183" s="147"/>
      <c r="C183" s="122"/>
      <c r="D183" s="34"/>
      <c r="E183" s="198"/>
      <c r="F183" s="683"/>
    </row>
    <row r="184" spans="1:6" s="165" customFormat="1" ht="25">
      <c r="A184" s="39" t="s">
        <v>636</v>
      </c>
      <c r="B184" s="92" t="s">
        <v>637</v>
      </c>
      <c r="C184" s="22" t="s">
        <v>83</v>
      </c>
      <c r="D184" s="34">
        <v>39</v>
      </c>
      <c r="E184" s="198"/>
      <c r="F184" s="683"/>
    </row>
    <row r="185" spans="1:6" ht="9" customHeight="1">
      <c r="A185" s="15"/>
      <c r="B185" s="147"/>
      <c r="C185" s="122"/>
      <c r="D185" s="34"/>
      <c r="E185" s="198"/>
      <c r="F185" s="683"/>
    </row>
    <row r="186" spans="1:6" ht="14.25" customHeight="1">
      <c r="A186" s="23"/>
      <c r="B186" s="107" t="s">
        <v>369</v>
      </c>
      <c r="C186" s="37"/>
      <c r="D186" s="224"/>
      <c r="E186" s="198"/>
      <c r="F186" s="683"/>
    </row>
    <row r="187" spans="1:6" ht="9" customHeight="1">
      <c r="A187" s="15"/>
      <c r="B187" s="147"/>
      <c r="C187" s="122"/>
      <c r="D187" s="34"/>
      <c r="E187" s="198"/>
      <c r="F187" s="683"/>
    </row>
    <row r="188" spans="1:6" ht="14.25" customHeight="1">
      <c r="A188" s="150" t="s">
        <v>638</v>
      </c>
      <c r="B188" s="709" t="s">
        <v>371</v>
      </c>
      <c r="C188" s="630" t="s">
        <v>83</v>
      </c>
      <c r="D188" s="34">
        <v>259</v>
      </c>
      <c r="E188" s="198"/>
      <c r="F188" s="683"/>
    </row>
    <row r="189" spans="1:6" ht="9" customHeight="1">
      <c r="A189" s="15"/>
      <c r="B189" s="147"/>
      <c r="C189" s="122"/>
      <c r="D189" s="34"/>
      <c r="E189" s="198"/>
      <c r="F189" s="683"/>
    </row>
    <row r="190" spans="1:6" ht="13">
      <c r="A190" s="23" t="s">
        <v>372</v>
      </c>
      <c r="B190" s="149" t="s">
        <v>373</v>
      </c>
      <c r="C190" s="151"/>
      <c r="D190" s="34"/>
      <c r="E190" s="198"/>
      <c r="F190" s="683"/>
    </row>
    <row r="191" spans="1:6" ht="9" customHeight="1">
      <c r="A191" s="684"/>
      <c r="B191" s="708"/>
      <c r="C191" s="600"/>
      <c r="D191" s="34"/>
      <c r="E191" s="198"/>
      <c r="F191" s="683"/>
    </row>
    <row r="192" spans="1:6" ht="13">
      <c r="A192" s="152"/>
      <c r="B192" s="98" t="s">
        <v>374</v>
      </c>
      <c r="C192" s="151"/>
      <c r="D192" s="34"/>
      <c r="E192" s="198"/>
      <c r="F192" s="683"/>
    </row>
    <row r="193" spans="1:6" ht="9" customHeight="1">
      <c r="A193" s="684"/>
      <c r="B193" s="708"/>
      <c r="C193" s="600"/>
      <c r="D193" s="34"/>
      <c r="E193" s="198"/>
      <c r="F193" s="683"/>
    </row>
    <row r="194" spans="1:6" ht="14.25" customHeight="1">
      <c r="A194" s="150" t="s">
        <v>639</v>
      </c>
      <c r="B194" s="709" t="s">
        <v>376</v>
      </c>
      <c r="C194" s="630" t="s">
        <v>98</v>
      </c>
      <c r="D194" s="34">
        <v>2065</v>
      </c>
      <c r="E194" s="198"/>
      <c r="F194" s="683"/>
    </row>
    <row r="195" spans="1:6" ht="9" customHeight="1">
      <c r="A195" s="684"/>
      <c r="B195" s="708"/>
      <c r="C195" s="600"/>
      <c r="D195" s="34"/>
      <c r="E195" s="198"/>
      <c r="F195" s="683"/>
    </row>
    <row r="196" spans="1:6" s="165" customFormat="1" ht="25">
      <c r="A196" s="39" t="s">
        <v>640</v>
      </c>
      <c r="B196" s="709" t="s">
        <v>378</v>
      </c>
      <c r="C196" s="630" t="s">
        <v>98</v>
      </c>
      <c r="D196" s="34">
        <v>2065</v>
      </c>
      <c r="E196" s="198"/>
      <c r="F196" s="683"/>
    </row>
    <row r="197" spans="1:6" ht="9" customHeight="1">
      <c r="A197" s="15"/>
      <c r="B197" s="147"/>
      <c r="C197" s="122"/>
      <c r="D197" s="34"/>
      <c r="E197" s="198"/>
      <c r="F197" s="683"/>
    </row>
    <row r="198" spans="1:6" ht="14.25" customHeight="1">
      <c r="A198" s="23"/>
      <c r="B198" s="107" t="s">
        <v>379</v>
      </c>
      <c r="C198" s="37"/>
      <c r="D198" s="224"/>
      <c r="E198" s="198"/>
      <c r="F198" s="683"/>
    </row>
    <row r="199" spans="1:6" ht="9" customHeight="1">
      <c r="A199" s="15"/>
      <c r="B199" s="147"/>
      <c r="C199" s="122"/>
      <c r="D199" s="34"/>
      <c r="E199" s="198"/>
      <c r="F199" s="683"/>
    </row>
    <row r="200" spans="1:6" ht="26">
      <c r="A200" s="23" t="s">
        <v>380</v>
      </c>
      <c r="B200" s="93" t="s">
        <v>381</v>
      </c>
      <c r="C200" s="122"/>
      <c r="D200" s="34"/>
      <c r="E200" s="198"/>
      <c r="F200" s="683"/>
    </row>
    <row r="201" spans="1:6" ht="9" customHeight="1">
      <c r="A201" s="15"/>
      <c r="B201" s="149"/>
      <c r="C201" s="122"/>
      <c r="D201" s="34"/>
      <c r="E201" s="198"/>
      <c r="F201" s="683"/>
    </row>
    <row r="202" spans="1:6" s="165" customFormat="1">
      <c r="A202" s="39" t="s">
        <v>641</v>
      </c>
      <c r="B202" s="92" t="s">
        <v>383</v>
      </c>
      <c r="C202" s="22" t="s">
        <v>384</v>
      </c>
      <c r="D202" s="34">
        <v>2065</v>
      </c>
      <c r="E202" s="198"/>
      <c r="F202" s="683"/>
    </row>
    <row r="203" spans="1:6" ht="9" customHeight="1">
      <c r="A203" s="15"/>
      <c r="B203" s="147"/>
      <c r="C203" s="122"/>
      <c r="D203" s="34"/>
      <c r="E203" s="198"/>
      <c r="F203" s="683"/>
    </row>
    <row r="204" spans="1:6" ht="27" customHeight="1">
      <c r="A204" s="41" t="s">
        <v>385</v>
      </c>
      <c r="B204" s="106" t="s">
        <v>386</v>
      </c>
      <c r="C204" s="154"/>
      <c r="D204" s="34"/>
      <c r="E204" s="198"/>
      <c r="F204" s="683"/>
    </row>
    <row r="205" spans="1:6" ht="9" customHeight="1">
      <c r="A205" s="684"/>
      <c r="B205" s="708"/>
      <c r="C205" s="600"/>
      <c r="D205" s="34"/>
      <c r="E205" s="198"/>
      <c r="F205" s="683"/>
    </row>
    <row r="206" spans="1:6" ht="29.25" customHeight="1">
      <c r="A206" s="39" t="s">
        <v>642</v>
      </c>
      <c r="B206" s="112" t="s">
        <v>388</v>
      </c>
      <c r="C206" s="44" t="s">
        <v>20</v>
      </c>
      <c r="D206" s="226" t="s">
        <v>28</v>
      </c>
      <c r="E206" s="219"/>
      <c r="F206" s="683"/>
    </row>
    <row r="207" spans="1:6" ht="9" customHeight="1">
      <c r="A207" s="684"/>
      <c r="B207" s="708"/>
      <c r="C207" s="600"/>
      <c r="D207" s="34"/>
      <c r="E207" s="198"/>
      <c r="F207" s="683"/>
    </row>
    <row r="208" spans="1:6" ht="27.75" customHeight="1">
      <c r="A208" s="39" t="s">
        <v>643</v>
      </c>
      <c r="B208" s="112" t="s">
        <v>390</v>
      </c>
      <c r="C208" s="44"/>
      <c r="D208" s="226"/>
      <c r="E208" s="198"/>
      <c r="F208" s="683"/>
    </row>
    <row r="209" spans="1:6">
      <c r="A209" s="684"/>
      <c r="B209" s="708"/>
      <c r="C209" s="600"/>
      <c r="D209" s="34"/>
      <c r="E209" s="198"/>
      <c r="F209" s="683"/>
    </row>
    <row r="210" spans="1:6">
      <c r="A210" s="150"/>
      <c r="B210" s="112" t="s">
        <v>30</v>
      </c>
      <c r="C210" s="44" t="s">
        <v>20</v>
      </c>
      <c r="D210" s="226" t="s">
        <v>28</v>
      </c>
      <c r="E210" s="198"/>
      <c r="F210" s="683"/>
    </row>
    <row r="211" spans="1:6">
      <c r="A211" s="684"/>
      <c r="B211" s="708"/>
      <c r="C211" s="600"/>
      <c r="D211" s="34"/>
      <c r="E211" s="198"/>
      <c r="F211" s="683"/>
    </row>
    <row r="212" spans="1:6">
      <c r="A212" s="150"/>
      <c r="B212" s="112" t="s">
        <v>31</v>
      </c>
      <c r="C212" s="44" t="s">
        <v>20</v>
      </c>
      <c r="D212" s="226" t="s">
        <v>28</v>
      </c>
      <c r="E212" s="198"/>
      <c r="F212" s="683"/>
    </row>
    <row r="213" spans="1:6">
      <c r="A213" s="150"/>
      <c r="B213" s="112"/>
      <c r="C213" s="44"/>
      <c r="D213" s="226"/>
      <c r="E213" s="198"/>
      <c r="F213" s="683"/>
    </row>
    <row r="214" spans="1:6">
      <c r="A214" s="150"/>
      <c r="B214" s="112"/>
      <c r="C214" s="44"/>
      <c r="D214" s="226"/>
      <c r="E214" s="198"/>
      <c r="F214" s="683"/>
    </row>
    <row r="215" spans="1:6">
      <c r="A215" s="150"/>
      <c r="B215" s="112"/>
      <c r="C215" s="44"/>
      <c r="D215" s="226"/>
      <c r="E215" s="198"/>
      <c r="F215" s="683"/>
    </row>
    <row r="216" spans="1:6">
      <c r="A216" s="150"/>
      <c r="B216" s="112"/>
      <c r="C216" s="44"/>
      <c r="D216" s="226"/>
      <c r="E216" s="198"/>
      <c r="F216" s="683"/>
    </row>
    <row r="217" spans="1:6">
      <c r="A217" s="150"/>
      <c r="B217" s="112"/>
      <c r="C217" s="44"/>
      <c r="D217" s="226"/>
      <c r="E217" s="198"/>
      <c r="F217" s="683"/>
    </row>
    <row r="218" spans="1:6">
      <c r="A218" s="150"/>
      <c r="B218" s="112"/>
      <c r="C218" s="44"/>
      <c r="D218" s="226"/>
      <c r="E218" s="198"/>
      <c r="F218" s="683"/>
    </row>
    <row r="219" spans="1:6">
      <c r="A219" s="150"/>
      <c r="B219" s="112"/>
      <c r="C219" s="44"/>
      <c r="D219" s="226"/>
      <c r="E219" s="198"/>
      <c r="F219" s="683"/>
    </row>
    <row r="220" spans="1:6">
      <c r="A220" s="150"/>
      <c r="B220" s="112"/>
      <c r="C220" s="44"/>
      <c r="D220" s="226"/>
      <c r="E220" s="198"/>
      <c r="F220" s="683"/>
    </row>
    <row r="221" spans="1:6">
      <c r="A221" s="150"/>
      <c r="B221" s="112"/>
      <c r="C221" s="44"/>
      <c r="D221" s="226"/>
      <c r="E221" s="198"/>
      <c r="F221" s="683"/>
    </row>
    <row r="222" spans="1:6" ht="16" customHeight="1" thickBot="1">
      <c r="A222" s="962" t="s">
        <v>17</v>
      </c>
      <c r="B222" s="963"/>
      <c r="C222" s="963"/>
      <c r="D222" s="963"/>
      <c r="E222" s="196"/>
      <c r="F222" s="220"/>
    </row>
    <row r="223" spans="1:6" ht="15" customHeight="1">
      <c r="A223" s="41" t="s">
        <v>391</v>
      </c>
      <c r="B223" s="106" t="s">
        <v>101</v>
      </c>
      <c r="C223" s="42"/>
      <c r="D223" s="161"/>
      <c r="E223" s="198"/>
      <c r="F223" s="683"/>
    </row>
    <row r="224" spans="1:6" ht="9" customHeight="1">
      <c r="A224" s="15"/>
      <c r="B224" s="94"/>
      <c r="C224" s="122"/>
      <c r="D224" s="34"/>
      <c r="E224" s="198"/>
      <c r="F224" s="683"/>
    </row>
    <row r="225" spans="1:6" ht="41.25" customHeight="1">
      <c r="A225" s="39" t="s">
        <v>644</v>
      </c>
      <c r="B225" s="112" t="s">
        <v>645</v>
      </c>
      <c r="C225" s="44" t="s">
        <v>15</v>
      </c>
      <c r="D225" s="34">
        <v>689</v>
      </c>
      <c r="E225" s="198"/>
      <c r="F225" s="683"/>
    </row>
    <row r="226" spans="1:6" ht="9" customHeight="1">
      <c r="A226" s="15"/>
      <c r="B226" s="94"/>
      <c r="C226" s="122"/>
      <c r="D226" s="34"/>
      <c r="E226" s="198"/>
      <c r="F226" s="683"/>
    </row>
    <row r="227" spans="1:6" ht="109.5" customHeight="1">
      <c r="A227" s="39" t="s">
        <v>646</v>
      </c>
      <c r="B227" s="112" t="s">
        <v>395</v>
      </c>
      <c r="C227" s="44" t="s">
        <v>26</v>
      </c>
      <c r="D227" s="34">
        <v>35</v>
      </c>
      <c r="E227" s="198"/>
      <c r="F227" s="683"/>
    </row>
    <row r="228" spans="1:6" ht="9" customHeight="1">
      <c r="A228" s="15"/>
      <c r="B228" s="94"/>
      <c r="C228" s="122"/>
      <c r="D228" s="34"/>
      <c r="E228" s="198"/>
      <c r="F228" s="683"/>
    </row>
    <row r="229" spans="1:6" ht="41.25" customHeight="1">
      <c r="A229" s="39" t="s">
        <v>647</v>
      </c>
      <c r="B229" s="112" t="s">
        <v>1760</v>
      </c>
      <c r="C229" s="44" t="s">
        <v>20</v>
      </c>
      <c r="D229" s="226" t="s">
        <v>103</v>
      </c>
      <c r="E229" s="198"/>
      <c r="F229" s="683">
        <v>3000000</v>
      </c>
    </row>
    <row r="230" spans="1:6">
      <c r="A230" s="133"/>
      <c r="B230" s="112"/>
      <c r="C230" s="44"/>
      <c r="D230" s="226"/>
      <c r="E230" s="198"/>
      <c r="F230" s="683"/>
    </row>
    <row r="231" spans="1:6">
      <c r="A231" s="133"/>
      <c r="B231" s="112"/>
      <c r="C231" s="44"/>
      <c r="D231" s="226"/>
      <c r="E231" s="198"/>
      <c r="F231" s="683"/>
    </row>
    <row r="232" spans="1:6">
      <c r="A232" s="133"/>
      <c r="B232" s="112"/>
      <c r="C232" s="44"/>
      <c r="D232" s="226"/>
      <c r="E232" s="198"/>
      <c r="F232" s="683"/>
    </row>
    <row r="233" spans="1:6">
      <c r="A233" s="133"/>
      <c r="B233" s="112"/>
      <c r="C233" s="44"/>
      <c r="D233" s="226"/>
      <c r="E233" s="198"/>
      <c r="F233" s="683"/>
    </row>
    <row r="234" spans="1:6">
      <c r="A234" s="133"/>
      <c r="B234" s="112"/>
      <c r="C234" s="44"/>
      <c r="D234" s="226"/>
      <c r="E234" s="198"/>
      <c r="F234" s="683"/>
    </row>
    <row r="235" spans="1:6">
      <c r="A235" s="133"/>
      <c r="B235" s="112"/>
      <c r="C235" s="44"/>
      <c r="D235" s="226"/>
      <c r="E235" s="198"/>
      <c r="F235" s="683"/>
    </row>
    <row r="236" spans="1:6">
      <c r="A236" s="133"/>
      <c r="B236" s="112"/>
      <c r="C236" s="44"/>
      <c r="D236" s="226"/>
      <c r="E236" s="198"/>
      <c r="F236" s="683"/>
    </row>
    <row r="237" spans="1:6">
      <c r="A237" s="133"/>
      <c r="B237" s="112"/>
      <c r="C237" s="44"/>
      <c r="D237" s="226"/>
      <c r="E237" s="198"/>
      <c r="F237" s="683"/>
    </row>
    <row r="238" spans="1:6">
      <c r="A238" s="133"/>
      <c r="B238" s="112"/>
      <c r="C238" s="44"/>
      <c r="D238" s="226"/>
      <c r="E238" s="198"/>
      <c r="F238" s="683"/>
    </row>
    <row r="239" spans="1:6">
      <c r="A239" s="133"/>
      <c r="B239" s="112"/>
      <c r="C239" s="44"/>
      <c r="D239" s="226"/>
      <c r="E239" s="198"/>
      <c r="F239" s="683"/>
    </row>
    <row r="240" spans="1:6">
      <c r="A240" s="133"/>
      <c r="B240" s="112"/>
      <c r="C240" s="44"/>
      <c r="D240" s="226"/>
      <c r="E240" s="198"/>
      <c r="F240" s="683"/>
    </row>
    <row r="241" spans="1:6" ht="13">
      <c r="A241" s="15"/>
      <c r="B241" s="94"/>
      <c r="C241" s="122"/>
      <c r="D241" s="34"/>
      <c r="E241" s="198"/>
      <c r="F241" s="683"/>
    </row>
    <row r="242" spans="1:6" ht="18.75" customHeight="1" thickBot="1">
      <c r="A242" s="962" t="s">
        <v>17</v>
      </c>
      <c r="B242" s="963"/>
      <c r="C242" s="963"/>
      <c r="D242" s="963"/>
      <c r="E242" s="196"/>
      <c r="F242" s="220"/>
    </row>
    <row r="243" spans="1:6" ht="27" customHeight="1"/>
    <row r="244" spans="1:6" ht="27" customHeight="1"/>
    <row r="245" spans="1:6" ht="8.15" customHeight="1"/>
    <row r="247" spans="1:6" ht="13">
      <c r="F247" s="693"/>
    </row>
    <row r="248" spans="1:6" ht="13">
      <c r="F248" s="693"/>
    </row>
    <row r="249" spans="1:6" ht="17.25" customHeight="1">
      <c r="F249" s="693"/>
    </row>
    <row r="250" spans="1:6" ht="13">
      <c r="F250" s="693"/>
    </row>
    <row r="251" spans="1:6" ht="13">
      <c r="F251" s="693"/>
    </row>
    <row r="252" spans="1:6" ht="13">
      <c r="F252" s="693"/>
    </row>
    <row r="253" spans="1:6" ht="13">
      <c r="F253" s="693"/>
    </row>
    <row r="254" spans="1:6" ht="13">
      <c r="F254" s="693"/>
    </row>
    <row r="255" spans="1:6" ht="13">
      <c r="F255" s="693"/>
    </row>
    <row r="256" spans="1:6" ht="13">
      <c r="F256" s="693"/>
    </row>
  </sheetData>
  <mergeCells count="10">
    <mergeCell ref="A119:D119"/>
    <mergeCell ref="A167:D167"/>
    <mergeCell ref="A222:D222"/>
    <mergeCell ref="A242:D242"/>
    <mergeCell ref="B1:F1"/>
    <mergeCell ref="B3:F3"/>
    <mergeCell ref="B5:D5"/>
    <mergeCell ref="B7:F7"/>
    <mergeCell ref="A38:D38"/>
    <mergeCell ref="A90:D90"/>
  </mergeCells>
  <printOptions horizontalCentered="1"/>
  <pageMargins left="0.7" right="0.5" top="0.75" bottom="0.7" header="0.31496062992126" footer="0.3"/>
  <pageSetup paperSize="9" scale="80" fitToHeight="0" orientation="portrait" r:id="rId1"/>
  <headerFooter>
    <oddFooter>&amp;C&amp;P of &amp;N&amp;RBill No. 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6E5CB-4682-4488-90ED-B4DF1E85723F}">
  <dimension ref="A1:H389"/>
  <sheetViews>
    <sheetView view="pageBreakPreview" topLeftCell="A4" zoomScaleNormal="100" zoomScaleSheetLayoutView="100" workbookViewId="0">
      <selection sqref="A1:XFD1048576"/>
    </sheetView>
  </sheetViews>
  <sheetFormatPr defaultColWidth="8" defaultRowHeight="12.5"/>
  <cols>
    <col min="1" max="1" width="3.26953125" style="400" customWidth="1"/>
    <col min="2" max="2" width="53.81640625" style="400" customWidth="1"/>
    <col min="3" max="3" width="14" style="400" customWidth="1"/>
    <col min="4" max="4" width="25.7265625" style="421" customWidth="1"/>
    <col min="5" max="252" width="8" style="400"/>
    <col min="253" max="253" width="8" style="400" customWidth="1"/>
    <col min="254" max="254" width="51.1796875" style="400" customWidth="1"/>
    <col min="255" max="255" width="10.1796875" style="400" customWidth="1"/>
    <col min="256" max="256" width="20.54296875" style="400" customWidth="1"/>
    <col min="257" max="257" width="0.1796875" style="400" customWidth="1"/>
    <col min="258" max="258" width="0" style="400" hidden="1" customWidth="1"/>
    <col min="259" max="508" width="8" style="400"/>
    <col min="509" max="509" width="8" style="400" customWidth="1"/>
    <col min="510" max="510" width="51.1796875" style="400" customWidth="1"/>
    <col min="511" max="511" width="10.1796875" style="400" customWidth="1"/>
    <col min="512" max="512" width="20.54296875" style="400" customWidth="1"/>
    <col min="513" max="513" width="0.1796875" style="400" customWidth="1"/>
    <col min="514" max="514" width="0" style="400" hidden="1" customWidth="1"/>
    <col min="515" max="764" width="8" style="400"/>
    <col min="765" max="765" width="8" style="400" customWidth="1"/>
    <col min="766" max="766" width="51.1796875" style="400" customWidth="1"/>
    <col min="767" max="767" width="10.1796875" style="400" customWidth="1"/>
    <col min="768" max="768" width="20.54296875" style="400" customWidth="1"/>
    <col min="769" max="769" width="0.1796875" style="400" customWidth="1"/>
    <col min="770" max="770" width="0" style="400" hidden="1" customWidth="1"/>
    <col min="771" max="1020" width="8" style="400"/>
    <col min="1021" max="1021" width="8" style="400" customWidth="1"/>
    <col min="1022" max="1022" width="51.1796875" style="400" customWidth="1"/>
    <col min="1023" max="1023" width="10.1796875" style="400" customWidth="1"/>
    <col min="1024" max="1024" width="20.54296875" style="400" customWidth="1"/>
    <col min="1025" max="1025" width="0.1796875" style="400" customWidth="1"/>
    <col min="1026" max="1026" width="0" style="400" hidden="1" customWidth="1"/>
    <col min="1027" max="1276" width="8" style="400"/>
    <col min="1277" max="1277" width="8" style="400" customWidth="1"/>
    <col min="1278" max="1278" width="51.1796875" style="400" customWidth="1"/>
    <col min="1279" max="1279" width="10.1796875" style="400" customWidth="1"/>
    <col min="1280" max="1280" width="20.54296875" style="400" customWidth="1"/>
    <col min="1281" max="1281" width="0.1796875" style="400" customWidth="1"/>
    <col min="1282" max="1282" width="0" style="400" hidden="1" customWidth="1"/>
    <col min="1283" max="1532" width="8" style="400"/>
    <col min="1533" max="1533" width="8" style="400" customWidth="1"/>
    <col min="1534" max="1534" width="51.1796875" style="400" customWidth="1"/>
    <col min="1535" max="1535" width="10.1796875" style="400" customWidth="1"/>
    <col min="1536" max="1536" width="20.54296875" style="400" customWidth="1"/>
    <col min="1537" max="1537" width="0.1796875" style="400" customWidth="1"/>
    <col min="1538" max="1538" width="0" style="400" hidden="1" customWidth="1"/>
    <col min="1539" max="1788" width="8" style="400"/>
    <col min="1789" max="1789" width="8" style="400" customWidth="1"/>
    <col min="1790" max="1790" width="51.1796875" style="400" customWidth="1"/>
    <col min="1791" max="1791" width="10.1796875" style="400" customWidth="1"/>
    <col min="1792" max="1792" width="20.54296875" style="400" customWidth="1"/>
    <col min="1793" max="1793" width="0.1796875" style="400" customWidth="1"/>
    <col min="1794" max="1794" width="0" style="400" hidden="1" customWidth="1"/>
    <col min="1795" max="2044" width="8" style="400"/>
    <col min="2045" max="2045" width="8" style="400" customWidth="1"/>
    <col min="2046" max="2046" width="51.1796875" style="400" customWidth="1"/>
    <col min="2047" max="2047" width="10.1796875" style="400" customWidth="1"/>
    <col min="2048" max="2048" width="20.54296875" style="400" customWidth="1"/>
    <col min="2049" max="2049" width="0.1796875" style="400" customWidth="1"/>
    <col min="2050" max="2050" width="0" style="400" hidden="1" customWidth="1"/>
    <col min="2051" max="2300" width="8" style="400"/>
    <col min="2301" max="2301" width="8" style="400" customWidth="1"/>
    <col min="2302" max="2302" width="51.1796875" style="400" customWidth="1"/>
    <col min="2303" max="2303" width="10.1796875" style="400" customWidth="1"/>
    <col min="2304" max="2304" width="20.54296875" style="400" customWidth="1"/>
    <col min="2305" max="2305" width="0.1796875" style="400" customWidth="1"/>
    <col min="2306" max="2306" width="0" style="400" hidden="1" customWidth="1"/>
    <col min="2307" max="2556" width="8" style="400"/>
    <col min="2557" max="2557" width="8" style="400" customWidth="1"/>
    <col min="2558" max="2558" width="51.1796875" style="400" customWidth="1"/>
    <col min="2559" max="2559" width="10.1796875" style="400" customWidth="1"/>
    <col min="2560" max="2560" width="20.54296875" style="400" customWidth="1"/>
    <col min="2561" max="2561" width="0.1796875" style="400" customWidth="1"/>
    <col min="2562" max="2562" width="0" style="400" hidden="1" customWidth="1"/>
    <col min="2563" max="2812" width="8" style="400"/>
    <col min="2813" max="2813" width="8" style="400" customWidth="1"/>
    <col min="2814" max="2814" width="51.1796875" style="400" customWidth="1"/>
    <col min="2815" max="2815" width="10.1796875" style="400" customWidth="1"/>
    <col min="2816" max="2816" width="20.54296875" style="400" customWidth="1"/>
    <col min="2817" max="2817" width="0.1796875" style="400" customWidth="1"/>
    <col min="2818" max="2818" width="0" style="400" hidden="1" customWidth="1"/>
    <col min="2819" max="3068" width="8" style="400"/>
    <col min="3069" max="3069" width="8" style="400" customWidth="1"/>
    <col min="3070" max="3070" width="51.1796875" style="400" customWidth="1"/>
    <col min="3071" max="3071" width="10.1796875" style="400" customWidth="1"/>
    <col min="3072" max="3072" width="20.54296875" style="400" customWidth="1"/>
    <col min="3073" max="3073" width="0.1796875" style="400" customWidth="1"/>
    <col min="3074" max="3074" width="0" style="400" hidden="1" customWidth="1"/>
    <col min="3075" max="3324" width="8" style="400"/>
    <col min="3325" max="3325" width="8" style="400" customWidth="1"/>
    <col min="3326" max="3326" width="51.1796875" style="400" customWidth="1"/>
    <col min="3327" max="3327" width="10.1796875" style="400" customWidth="1"/>
    <col min="3328" max="3328" width="20.54296875" style="400" customWidth="1"/>
    <col min="3329" max="3329" width="0.1796875" style="400" customWidth="1"/>
    <col min="3330" max="3330" width="0" style="400" hidden="1" customWidth="1"/>
    <col min="3331" max="3580" width="8" style="400"/>
    <col min="3581" max="3581" width="8" style="400" customWidth="1"/>
    <col min="3582" max="3582" width="51.1796875" style="400" customWidth="1"/>
    <col min="3583" max="3583" width="10.1796875" style="400" customWidth="1"/>
    <col min="3584" max="3584" width="20.54296875" style="400" customWidth="1"/>
    <col min="3585" max="3585" width="0.1796875" style="400" customWidth="1"/>
    <col min="3586" max="3586" width="0" style="400" hidden="1" customWidth="1"/>
    <col min="3587" max="3836" width="8" style="400"/>
    <col min="3837" max="3837" width="8" style="400" customWidth="1"/>
    <col min="3838" max="3838" width="51.1796875" style="400" customWidth="1"/>
    <col min="3839" max="3839" width="10.1796875" style="400" customWidth="1"/>
    <col min="3840" max="3840" width="20.54296875" style="400" customWidth="1"/>
    <col min="3841" max="3841" width="0.1796875" style="400" customWidth="1"/>
    <col min="3842" max="3842" width="0" style="400" hidden="1" customWidth="1"/>
    <col min="3843" max="4092" width="8" style="400"/>
    <col min="4093" max="4093" width="8" style="400" customWidth="1"/>
    <col min="4094" max="4094" width="51.1796875" style="400" customWidth="1"/>
    <col min="4095" max="4095" width="10.1796875" style="400" customWidth="1"/>
    <col min="4096" max="4096" width="20.54296875" style="400" customWidth="1"/>
    <col min="4097" max="4097" width="0.1796875" style="400" customWidth="1"/>
    <col min="4098" max="4098" width="0" style="400" hidden="1" customWidth="1"/>
    <col min="4099" max="4348" width="8" style="400"/>
    <col min="4349" max="4349" width="8" style="400" customWidth="1"/>
    <col min="4350" max="4350" width="51.1796875" style="400" customWidth="1"/>
    <col min="4351" max="4351" width="10.1796875" style="400" customWidth="1"/>
    <col min="4352" max="4352" width="20.54296875" style="400" customWidth="1"/>
    <col min="4353" max="4353" width="0.1796875" style="400" customWidth="1"/>
    <col min="4354" max="4354" width="0" style="400" hidden="1" customWidth="1"/>
    <col min="4355" max="4604" width="8" style="400"/>
    <col min="4605" max="4605" width="8" style="400" customWidth="1"/>
    <col min="4606" max="4606" width="51.1796875" style="400" customWidth="1"/>
    <col min="4607" max="4607" width="10.1796875" style="400" customWidth="1"/>
    <col min="4608" max="4608" width="20.54296875" style="400" customWidth="1"/>
    <col min="4609" max="4609" width="0.1796875" style="400" customWidth="1"/>
    <col min="4610" max="4610" width="0" style="400" hidden="1" customWidth="1"/>
    <col min="4611" max="4860" width="8" style="400"/>
    <col min="4861" max="4861" width="8" style="400" customWidth="1"/>
    <col min="4862" max="4862" width="51.1796875" style="400" customWidth="1"/>
    <col min="4863" max="4863" width="10.1796875" style="400" customWidth="1"/>
    <col min="4864" max="4864" width="20.54296875" style="400" customWidth="1"/>
    <col min="4865" max="4865" width="0.1796875" style="400" customWidth="1"/>
    <col min="4866" max="4866" width="0" style="400" hidden="1" customWidth="1"/>
    <col min="4867" max="5116" width="8" style="400"/>
    <col min="5117" max="5117" width="8" style="400" customWidth="1"/>
    <col min="5118" max="5118" width="51.1796875" style="400" customWidth="1"/>
    <col min="5119" max="5119" width="10.1796875" style="400" customWidth="1"/>
    <col min="5120" max="5120" width="20.54296875" style="400" customWidth="1"/>
    <col min="5121" max="5121" width="0.1796875" style="400" customWidth="1"/>
    <col min="5122" max="5122" width="0" style="400" hidden="1" customWidth="1"/>
    <col min="5123" max="5372" width="8" style="400"/>
    <col min="5373" max="5373" width="8" style="400" customWidth="1"/>
    <col min="5374" max="5374" width="51.1796875" style="400" customWidth="1"/>
    <col min="5375" max="5375" width="10.1796875" style="400" customWidth="1"/>
    <col min="5376" max="5376" width="20.54296875" style="400" customWidth="1"/>
    <col min="5377" max="5377" width="0.1796875" style="400" customWidth="1"/>
    <col min="5378" max="5378" width="0" style="400" hidden="1" customWidth="1"/>
    <col min="5379" max="5628" width="8" style="400"/>
    <col min="5629" max="5629" width="8" style="400" customWidth="1"/>
    <col min="5630" max="5630" width="51.1796875" style="400" customWidth="1"/>
    <col min="5631" max="5631" width="10.1796875" style="400" customWidth="1"/>
    <col min="5632" max="5632" width="20.54296875" style="400" customWidth="1"/>
    <col min="5633" max="5633" width="0.1796875" style="400" customWidth="1"/>
    <col min="5634" max="5634" width="0" style="400" hidden="1" customWidth="1"/>
    <col min="5635" max="5884" width="8" style="400"/>
    <col min="5885" max="5885" width="8" style="400" customWidth="1"/>
    <col min="5886" max="5886" width="51.1796875" style="400" customWidth="1"/>
    <col min="5887" max="5887" width="10.1796875" style="400" customWidth="1"/>
    <col min="5888" max="5888" width="20.54296875" style="400" customWidth="1"/>
    <col min="5889" max="5889" width="0.1796875" style="400" customWidth="1"/>
    <col min="5890" max="5890" width="0" style="400" hidden="1" customWidth="1"/>
    <col min="5891" max="6140" width="8" style="400"/>
    <col min="6141" max="6141" width="8" style="400" customWidth="1"/>
    <col min="6142" max="6142" width="51.1796875" style="400" customWidth="1"/>
    <col min="6143" max="6143" width="10.1796875" style="400" customWidth="1"/>
    <col min="6144" max="6144" width="20.54296875" style="400" customWidth="1"/>
    <col min="6145" max="6145" width="0.1796875" style="400" customWidth="1"/>
    <col min="6146" max="6146" width="0" style="400" hidden="1" customWidth="1"/>
    <col min="6147" max="6396" width="8" style="400"/>
    <col min="6397" max="6397" width="8" style="400" customWidth="1"/>
    <col min="6398" max="6398" width="51.1796875" style="400" customWidth="1"/>
    <col min="6399" max="6399" width="10.1796875" style="400" customWidth="1"/>
    <col min="6400" max="6400" width="20.54296875" style="400" customWidth="1"/>
    <col min="6401" max="6401" width="0.1796875" style="400" customWidth="1"/>
    <col min="6402" max="6402" width="0" style="400" hidden="1" customWidth="1"/>
    <col min="6403" max="6652" width="8" style="400"/>
    <col min="6653" max="6653" width="8" style="400" customWidth="1"/>
    <col min="6654" max="6654" width="51.1796875" style="400" customWidth="1"/>
    <col min="6655" max="6655" width="10.1796875" style="400" customWidth="1"/>
    <col min="6656" max="6656" width="20.54296875" style="400" customWidth="1"/>
    <col min="6657" max="6657" width="0.1796875" style="400" customWidth="1"/>
    <col min="6658" max="6658" width="0" style="400" hidden="1" customWidth="1"/>
    <col min="6659" max="6908" width="8" style="400"/>
    <col min="6909" max="6909" width="8" style="400" customWidth="1"/>
    <col min="6910" max="6910" width="51.1796875" style="400" customWidth="1"/>
    <col min="6911" max="6911" width="10.1796875" style="400" customWidth="1"/>
    <col min="6912" max="6912" width="20.54296875" style="400" customWidth="1"/>
    <col min="6913" max="6913" width="0.1796875" style="400" customWidth="1"/>
    <col min="6914" max="6914" width="0" style="400" hidden="1" customWidth="1"/>
    <col min="6915" max="7164" width="8" style="400"/>
    <col min="7165" max="7165" width="8" style="400" customWidth="1"/>
    <col min="7166" max="7166" width="51.1796875" style="400" customWidth="1"/>
    <col min="7167" max="7167" width="10.1796875" style="400" customWidth="1"/>
    <col min="7168" max="7168" width="20.54296875" style="400" customWidth="1"/>
    <col min="7169" max="7169" width="0.1796875" style="400" customWidth="1"/>
    <col min="7170" max="7170" width="0" style="400" hidden="1" customWidth="1"/>
    <col min="7171" max="7420" width="8" style="400"/>
    <col min="7421" max="7421" width="8" style="400" customWidth="1"/>
    <col min="7422" max="7422" width="51.1796875" style="400" customWidth="1"/>
    <col min="7423" max="7423" width="10.1796875" style="400" customWidth="1"/>
    <col min="7424" max="7424" width="20.54296875" style="400" customWidth="1"/>
    <col min="7425" max="7425" width="0.1796875" style="400" customWidth="1"/>
    <col min="7426" max="7426" width="0" style="400" hidden="1" customWidth="1"/>
    <col min="7427" max="7676" width="8" style="400"/>
    <col min="7677" max="7677" width="8" style="400" customWidth="1"/>
    <col min="7678" max="7678" width="51.1796875" style="400" customWidth="1"/>
    <col min="7679" max="7679" width="10.1796875" style="400" customWidth="1"/>
    <col min="7680" max="7680" width="20.54296875" style="400" customWidth="1"/>
    <col min="7681" max="7681" width="0.1796875" style="400" customWidth="1"/>
    <col min="7682" max="7682" width="0" style="400" hidden="1" customWidth="1"/>
    <col min="7683" max="7932" width="8" style="400"/>
    <col min="7933" max="7933" width="8" style="400" customWidth="1"/>
    <col min="7934" max="7934" width="51.1796875" style="400" customWidth="1"/>
    <col min="7935" max="7935" width="10.1796875" style="400" customWidth="1"/>
    <col min="7936" max="7936" width="20.54296875" style="400" customWidth="1"/>
    <col min="7937" max="7937" width="0.1796875" style="400" customWidth="1"/>
    <col min="7938" max="7938" width="0" style="400" hidden="1" customWidth="1"/>
    <col min="7939" max="8188" width="8" style="400"/>
    <col min="8189" max="8189" width="8" style="400" customWidth="1"/>
    <col min="8190" max="8190" width="51.1796875" style="400" customWidth="1"/>
    <col min="8191" max="8191" width="10.1796875" style="400" customWidth="1"/>
    <col min="8192" max="8192" width="20.54296875" style="400" customWidth="1"/>
    <col min="8193" max="8193" width="0.1796875" style="400" customWidth="1"/>
    <col min="8194" max="8194" width="0" style="400" hidden="1" customWidth="1"/>
    <col min="8195" max="8444" width="8" style="400"/>
    <col min="8445" max="8445" width="8" style="400" customWidth="1"/>
    <col min="8446" max="8446" width="51.1796875" style="400" customWidth="1"/>
    <col min="8447" max="8447" width="10.1796875" style="400" customWidth="1"/>
    <col min="8448" max="8448" width="20.54296875" style="400" customWidth="1"/>
    <col min="8449" max="8449" width="0.1796875" style="400" customWidth="1"/>
    <col min="8450" max="8450" width="0" style="400" hidden="1" customWidth="1"/>
    <col min="8451" max="8700" width="8" style="400"/>
    <col min="8701" max="8701" width="8" style="400" customWidth="1"/>
    <col min="8702" max="8702" width="51.1796875" style="400" customWidth="1"/>
    <col min="8703" max="8703" width="10.1796875" style="400" customWidth="1"/>
    <col min="8704" max="8704" width="20.54296875" style="400" customWidth="1"/>
    <col min="8705" max="8705" width="0.1796875" style="400" customWidth="1"/>
    <col min="8706" max="8706" width="0" style="400" hidden="1" customWidth="1"/>
    <col min="8707" max="8956" width="8" style="400"/>
    <col min="8957" max="8957" width="8" style="400" customWidth="1"/>
    <col min="8958" max="8958" width="51.1796875" style="400" customWidth="1"/>
    <col min="8959" max="8959" width="10.1796875" style="400" customWidth="1"/>
    <col min="8960" max="8960" width="20.54296875" style="400" customWidth="1"/>
    <col min="8961" max="8961" width="0.1796875" style="400" customWidth="1"/>
    <col min="8962" max="8962" width="0" style="400" hidden="1" customWidth="1"/>
    <col min="8963" max="9212" width="8" style="400"/>
    <col min="9213" max="9213" width="8" style="400" customWidth="1"/>
    <col min="9214" max="9214" width="51.1796875" style="400" customWidth="1"/>
    <col min="9215" max="9215" width="10.1796875" style="400" customWidth="1"/>
    <col min="9216" max="9216" width="20.54296875" style="400" customWidth="1"/>
    <col min="9217" max="9217" width="0.1796875" style="400" customWidth="1"/>
    <col min="9218" max="9218" width="0" style="400" hidden="1" customWidth="1"/>
    <col min="9219" max="9468" width="8" style="400"/>
    <col min="9469" max="9469" width="8" style="400" customWidth="1"/>
    <col min="9470" max="9470" width="51.1796875" style="400" customWidth="1"/>
    <col min="9471" max="9471" width="10.1796875" style="400" customWidth="1"/>
    <col min="9472" max="9472" width="20.54296875" style="400" customWidth="1"/>
    <col min="9473" max="9473" width="0.1796875" style="400" customWidth="1"/>
    <col min="9474" max="9474" width="0" style="400" hidden="1" customWidth="1"/>
    <col min="9475" max="9724" width="8" style="400"/>
    <col min="9725" max="9725" width="8" style="400" customWidth="1"/>
    <col min="9726" max="9726" width="51.1796875" style="400" customWidth="1"/>
    <col min="9727" max="9727" width="10.1796875" style="400" customWidth="1"/>
    <col min="9728" max="9728" width="20.54296875" style="400" customWidth="1"/>
    <col min="9729" max="9729" width="0.1796875" style="400" customWidth="1"/>
    <col min="9730" max="9730" width="0" style="400" hidden="1" customWidth="1"/>
    <col min="9731" max="9980" width="8" style="400"/>
    <col min="9981" max="9981" width="8" style="400" customWidth="1"/>
    <col min="9982" max="9982" width="51.1796875" style="400" customWidth="1"/>
    <col min="9983" max="9983" width="10.1796875" style="400" customWidth="1"/>
    <col min="9984" max="9984" width="20.54296875" style="400" customWidth="1"/>
    <col min="9985" max="9985" width="0.1796875" style="400" customWidth="1"/>
    <col min="9986" max="9986" width="0" style="400" hidden="1" customWidth="1"/>
    <col min="9987" max="10236" width="8" style="400"/>
    <col min="10237" max="10237" width="8" style="400" customWidth="1"/>
    <col min="10238" max="10238" width="51.1796875" style="400" customWidth="1"/>
    <col min="10239" max="10239" width="10.1796875" style="400" customWidth="1"/>
    <col min="10240" max="10240" width="20.54296875" style="400" customWidth="1"/>
    <col min="10241" max="10241" width="0.1796875" style="400" customWidth="1"/>
    <col min="10242" max="10242" width="0" style="400" hidden="1" customWidth="1"/>
    <col min="10243" max="10492" width="8" style="400"/>
    <col min="10493" max="10493" width="8" style="400" customWidth="1"/>
    <col min="10494" max="10494" width="51.1796875" style="400" customWidth="1"/>
    <col min="10495" max="10495" width="10.1796875" style="400" customWidth="1"/>
    <col min="10496" max="10496" width="20.54296875" style="400" customWidth="1"/>
    <col min="10497" max="10497" width="0.1796875" style="400" customWidth="1"/>
    <col min="10498" max="10498" width="0" style="400" hidden="1" customWidth="1"/>
    <col min="10499" max="10748" width="8" style="400"/>
    <col min="10749" max="10749" width="8" style="400" customWidth="1"/>
    <col min="10750" max="10750" width="51.1796875" style="400" customWidth="1"/>
    <col min="10751" max="10751" width="10.1796875" style="400" customWidth="1"/>
    <col min="10752" max="10752" width="20.54296875" style="400" customWidth="1"/>
    <col min="10753" max="10753" width="0.1796875" style="400" customWidth="1"/>
    <col min="10754" max="10754" width="0" style="400" hidden="1" customWidth="1"/>
    <col min="10755" max="11004" width="8" style="400"/>
    <col min="11005" max="11005" width="8" style="400" customWidth="1"/>
    <col min="11006" max="11006" width="51.1796875" style="400" customWidth="1"/>
    <col min="11007" max="11007" width="10.1796875" style="400" customWidth="1"/>
    <col min="11008" max="11008" width="20.54296875" style="400" customWidth="1"/>
    <col min="11009" max="11009" width="0.1796875" style="400" customWidth="1"/>
    <col min="11010" max="11010" width="0" style="400" hidden="1" customWidth="1"/>
    <col min="11011" max="11260" width="8" style="400"/>
    <col min="11261" max="11261" width="8" style="400" customWidth="1"/>
    <col min="11262" max="11262" width="51.1796875" style="400" customWidth="1"/>
    <col min="11263" max="11263" width="10.1796875" style="400" customWidth="1"/>
    <col min="11264" max="11264" width="20.54296875" style="400" customWidth="1"/>
    <col min="11265" max="11265" width="0.1796875" style="400" customWidth="1"/>
    <col min="11266" max="11266" width="0" style="400" hidden="1" customWidth="1"/>
    <col min="11267" max="11516" width="8" style="400"/>
    <col min="11517" max="11517" width="8" style="400" customWidth="1"/>
    <col min="11518" max="11518" width="51.1796875" style="400" customWidth="1"/>
    <col min="11519" max="11519" width="10.1796875" style="400" customWidth="1"/>
    <col min="11520" max="11520" width="20.54296875" style="400" customWidth="1"/>
    <col min="11521" max="11521" width="0.1796875" style="400" customWidth="1"/>
    <col min="11522" max="11522" width="0" style="400" hidden="1" customWidth="1"/>
    <col min="11523" max="11772" width="8" style="400"/>
    <col min="11773" max="11773" width="8" style="400" customWidth="1"/>
    <col min="11774" max="11774" width="51.1796875" style="400" customWidth="1"/>
    <col min="11775" max="11775" width="10.1796875" style="400" customWidth="1"/>
    <col min="11776" max="11776" width="20.54296875" style="400" customWidth="1"/>
    <col min="11777" max="11777" width="0.1796875" style="400" customWidth="1"/>
    <col min="11778" max="11778" width="0" style="400" hidden="1" customWidth="1"/>
    <col min="11779" max="12028" width="8" style="400"/>
    <col min="12029" max="12029" width="8" style="400" customWidth="1"/>
    <col min="12030" max="12030" width="51.1796875" style="400" customWidth="1"/>
    <col min="12031" max="12031" width="10.1796875" style="400" customWidth="1"/>
    <col min="12032" max="12032" width="20.54296875" style="400" customWidth="1"/>
    <col min="12033" max="12033" width="0.1796875" style="400" customWidth="1"/>
    <col min="12034" max="12034" width="0" style="400" hidden="1" customWidth="1"/>
    <col min="12035" max="12284" width="8" style="400"/>
    <col min="12285" max="12285" width="8" style="400" customWidth="1"/>
    <col min="12286" max="12286" width="51.1796875" style="400" customWidth="1"/>
    <col min="12287" max="12287" width="10.1796875" style="400" customWidth="1"/>
    <col min="12288" max="12288" width="20.54296875" style="400" customWidth="1"/>
    <col min="12289" max="12289" width="0.1796875" style="400" customWidth="1"/>
    <col min="12290" max="12290" width="0" style="400" hidden="1" customWidth="1"/>
    <col min="12291" max="12540" width="8" style="400"/>
    <col min="12541" max="12541" width="8" style="400" customWidth="1"/>
    <col min="12542" max="12542" width="51.1796875" style="400" customWidth="1"/>
    <col min="12543" max="12543" width="10.1796875" style="400" customWidth="1"/>
    <col min="12544" max="12544" width="20.54296875" style="400" customWidth="1"/>
    <col min="12545" max="12545" width="0.1796875" style="400" customWidth="1"/>
    <col min="12546" max="12546" width="0" style="400" hidden="1" customWidth="1"/>
    <col min="12547" max="12796" width="8" style="400"/>
    <col min="12797" max="12797" width="8" style="400" customWidth="1"/>
    <col min="12798" max="12798" width="51.1796875" style="400" customWidth="1"/>
    <col min="12799" max="12799" width="10.1796875" style="400" customWidth="1"/>
    <col min="12800" max="12800" width="20.54296875" style="400" customWidth="1"/>
    <col min="12801" max="12801" width="0.1796875" style="400" customWidth="1"/>
    <col min="12802" max="12802" width="0" style="400" hidden="1" customWidth="1"/>
    <col min="12803" max="13052" width="8" style="400"/>
    <col min="13053" max="13053" width="8" style="400" customWidth="1"/>
    <col min="13054" max="13054" width="51.1796875" style="400" customWidth="1"/>
    <col min="13055" max="13055" width="10.1796875" style="400" customWidth="1"/>
    <col min="13056" max="13056" width="20.54296875" style="400" customWidth="1"/>
    <col min="13057" max="13057" width="0.1796875" style="400" customWidth="1"/>
    <col min="13058" max="13058" width="0" style="400" hidden="1" customWidth="1"/>
    <col min="13059" max="13308" width="8" style="400"/>
    <col min="13309" max="13309" width="8" style="400" customWidth="1"/>
    <col min="13310" max="13310" width="51.1796875" style="400" customWidth="1"/>
    <col min="13311" max="13311" width="10.1796875" style="400" customWidth="1"/>
    <col min="13312" max="13312" width="20.54296875" style="400" customWidth="1"/>
    <col min="13313" max="13313" width="0.1796875" style="400" customWidth="1"/>
    <col min="13314" max="13314" width="0" style="400" hidden="1" customWidth="1"/>
    <col min="13315" max="13564" width="8" style="400"/>
    <col min="13565" max="13565" width="8" style="400" customWidth="1"/>
    <col min="13566" max="13566" width="51.1796875" style="400" customWidth="1"/>
    <col min="13567" max="13567" width="10.1796875" style="400" customWidth="1"/>
    <col min="13568" max="13568" width="20.54296875" style="400" customWidth="1"/>
    <col min="13569" max="13569" width="0.1796875" style="400" customWidth="1"/>
    <col min="13570" max="13570" width="0" style="400" hidden="1" customWidth="1"/>
    <col min="13571" max="13820" width="8" style="400"/>
    <col min="13821" max="13821" width="8" style="400" customWidth="1"/>
    <col min="13822" max="13822" width="51.1796875" style="400" customWidth="1"/>
    <col min="13823" max="13823" width="10.1796875" style="400" customWidth="1"/>
    <col min="13824" max="13824" width="20.54296875" style="400" customWidth="1"/>
    <col min="13825" max="13825" width="0.1796875" style="400" customWidth="1"/>
    <col min="13826" max="13826" width="0" style="400" hidden="1" customWidth="1"/>
    <col min="13827" max="14076" width="8" style="400"/>
    <col min="14077" max="14077" width="8" style="400" customWidth="1"/>
    <col min="14078" max="14078" width="51.1796875" style="400" customWidth="1"/>
    <col min="14079" max="14079" width="10.1796875" style="400" customWidth="1"/>
    <col min="14080" max="14080" width="20.54296875" style="400" customWidth="1"/>
    <col min="14081" max="14081" width="0.1796875" style="400" customWidth="1"/>
    <col min="14082" max="14082" width="0" style="400" hidden="1" customWidth="1"/>
    <col min="14083" max="14332" width="8" style="400"/>
    <col min="14333" max="14333" width="8" style="400" customWidth="1"/>
    <col min="14334" max="14334" width="51.1796875" style="400" customWidth="1"/>
    <col min="14335" max="14335" width="10.1796875" style="400" customWidth="1"/>
    <col min="14336" max="14336" width="20.54296875" style="400" customWidth="1"/>
    <col min="14337" max="14337" width="0.1796875" style="400" customWidth="1"/>
    <col min="14338" max="14338" width="0" style="400" hidden="1" customWidth="1"/>
    <col min="14339" max="14588" width="8" style="400"/>
    <col min="14589" max="14589" width="8" style="400" customWidth="1"/>
    <col min="14590" max="14590" width="51.1796875" style="400" customWidth="1"/>
    <col min="14591" max="14591" width="10.1796875" style="400" customWidth="1"/>
    <col min="14592" max="14592" width="20.54296875" style="400" customWidth="1"/>
    <col min="14593" max="14593" width="0.1796875" style="400" customWidth="1"/>
    <col min="14594" max="14594" width="0" style="400" hidden="1" customWidth="1"/>
    <col min="14595" max="14844" width="8" style="400"/>
    <col min="14845" max="14845" width="8" style="400" customWidth="1"/>
    <col min="14846" max="14846" width="51.1796875" style="400" customWidth="1"/>
    <col min="14847" max="14847" width="10.1796875" style="400" customWidth="1"/>
    <col min="14848" max="14848" width="20.54296875" style="400" customWidth="1"/>
    <col min="14849" max="14849" width="0.1796875" style="400" customWidth="1"/>
    <col min="14850" max="14850" width="0" style="400" hidden="1" customWidth="1"/>
    <col min="14851" max="15100" width="8" style="400"/>
    <col min="15101" max="15101" width="8" style="400" customWidth="1"/>
    <col min="15102" max="15102" width="51.1796875" style="400" customWidth="1"/>
    <col min="15103" max="15103" width="10.1796875" style="400" customWidth="1"/>
    <col min="15104" max="15104" width="20.54296875" style="400" customWidth="1"/>
    <col min="15105" max="15105" width="0.1796875" style="400" customWidth="1"/>
    <col min="15106" max="15106" width="0" style="400" hidden="1" customWidth="1"/>
    <col min="15107" max="15356" width="8" style="400"/>
    <col min="15357" max="15357" width="8" style="400" customWidth="1"/>
    <col min="15358" max="15358" width="51.1796875" style="400" customWidth="1"/>
    <col min="15359" max="15359" width="10.1796875" style="400" customWidth="1"/>
    <col min="15360" max="15360" width="20.54296875" style="400" customWidth="1"/>
    <col min="15361" max="15361" width="0.1796875" style="400" customWidth="1"/>
    <col min="15362" max="15362" width="0" style="400" hidden="1" customWidth="1"/>
    <col min="15363" max="15612" width="8" style="400"/>
    <col min="15613" max="15613" width="8" style="400" customWidth="1"/>
    <col min="15614" max="15614" width="51.1796875" style="400" customWidth="1"/>
    <col min="15615" max="15615" width="10.1796875" style="400" customWidth="1"/>
    <col min="15616" max="15616" width="20.54296875" style="400" customWidth="1"/>
    <col min="15617" max="15617" width="0.1796875" style="400" customWidth="1"/>
    <col min="15618" max="15618" width="0" style="400" hidden="1" customWidth="1"/>
    <col min="15619" max="15868" width="8" style="400"/>
    <col min="15869" max="15869" width="8" style="400" customWidth="1"/>
    <col min="15870" max="15870" width="51.1796875" style="400" customWidth="1"/>
    <col min="15871" max="15871" width="10.1796875" style="400" customWidth="1"/>
    <col min="15872" max="15872" width="20.54296875" style="400" customWidth="1"/>
    <col min="15873" max="15873" width="0.1796875" style="400" customWidth="1"/>
    <col min="15874" max="15874" width="0" style="400" hidden="1" customWidth="1"/>
    <col min="15875" max="16124" width="8" style="400"/>
    <col min="16125" max="16125" width="8" style="400" customWidth="1"/>
    <col min="16126" max="16126" width="51.1796875" style="400" customWidth="1"/>
    <col min="16127" max="16127" width="10.1796875" style="400" customWidth="1"/>
    <col min="16128" max="16128" width="20.54296875" style="400" customWidth="1"/>
    <col min="16129" max="16129" width="0.1796875" style="400" customWidth="1"/>
    <col min="16130" max="16130" width="0" style="400" hidden="1" customWidth="1"/>
    <col min="16131" max="16384" width="8" style="400"/>
  </cols>
  <sheetData>
    <row r="1" spans="1:8" ht="10.5" customHeight="1">
      <c r="A1" s="397"/>
      <c r="B1" s="398"/>
      <c r="C1" s="398"/>
      <c r="D1" s="47"/>
      <c r="E1" s="399"/>
    </row>
    <row r="2" spans="1:8" s="536" customFormat="1" ht="15" customHeight="1">
      <c r="A2" s="399"/>
      <c r="B2" s="956" t="s">
        <v>0</v>
      </c>
      <c r="C2" s="956"/>
      <c r="D2" s="957"/>
      <c r="E2" s="401"/>
    </row>
    <row r="3" spans="1:8" s="536" customFormat="1">
      <c r="A3" s="399"/>
      <c r="B3" s="400"/>
      <c r="C3" s="400"/>
      <c r="D3" s="50"/>
      <c r="E3" s="401"/>
    </row>
    <row r="4" spans="1:8" s="536" customFormat="1" ht="12.75" customHeight="1">
      <c r="A4" s="399"/>
      <c r="B4" s="958" t="s">
        <v>1849</v>
      </c>
      <c r="C4" s="958"/>
      <c r="D4" s="959"/>
      <c r="E4" s="402"/>
      <c r="F4" s="536">
        <v>250</v>
      </c>
      <c r="G4" s="536" t="s">
        <v>26</v>
      </c>
    </row>
    <row r="5" spans="1:8" s="536" customFormat="1" ht="13">
      <c r="A5" s="399"/>
      <c r="B5" s="400"/>
      <c r="C5" s="400"/>
      <c r="D5" s="50"/>
      <c r="E5" s="6"/>
      <c r="H5" s="6"/>
    </row>
    <row r="6" spans="1:8" s="536" customFormat="1" ht="13">
      <c r="A6" s="399"/>
      <c r="B6" s="946" t="s">
        <v>1456</v>
      </c>
      <c r="C6" s="946"/>
      <c r="D6" s="51"/>
      <c r="E6" s="10"/>
    </row>
    <row r="7" spans="1:8" s="536" customFormat="1">
      <c r="A7" s="399"/>
      <c r="B7" s="374"/>
      <c r="C7" s="403"/>
      <c r="D7" s="51"/>
      <c r="E7" s="10"/>
      <c r="H7" s="10"/>
    </row>
    <row r="8" spans="1:8" s="536" customFormat="1" ht="14.15" customHeight="1">
      <c r="A8" s="399"/>
      <c r="B8" s="946" t="s">
        <v>1457</v>
      </c>
      <c r="C8" s="946"/>
      <c r="D8" s="947"/>
      <c r="E8" s="53"/>
    </row>
    <row r="9" spans="1:8" ht="13.5" thickBot="1">
      <c r="A9" s="54"/>
      <c r="B9" s="55"/>
      <c r="C9" s="56"/>
      <c r="D9" s="57"/>
      <c r="E9" s="404"/>
    </row>
    <row r="10" spans="1:8" ht="15" customHeight="1">
      <c r="A10" s="399"/>
      <c r="B10" s="398"/>
      <c r="D10" s="405" t="s">
        <v>104</v>
      </c>
    </row>
    <row r="11" spans="1:8" ht="15" customHeight="1" thickBot="1">
      <c r="A11" s="406"/>
      <c r="B11" s="407"/>
      <c r="C11" s="407"/>
      <c r="D11" s="408" t="s">
        <v>223</v>
      </c>
      <c r="H11" s="227"/>
    </row>
    <row r="12" spans="1:8" ht="16.5" customHeight="1">
      <c r="A12" s="397"/>
      <c r="B12" s="398"/>
      <c r="C12" s="398"/>
      <c r="D12" s="409"/>
    </row>
    <row r="13" spans="1:8" ht="15" customHeight="1">
      <c r="A13" s="399"/>
      <c r="B13" s="544" t="s">
        <v>174</v>
      </c>
      <c r="C13" s="545"/>
      <c r="D13" s="410"/>
    </row>
    <row r="14" spans="1:8" ht="15" customHeight="1">
      <c r="A14" s="399"/>
      <c r="B14" s="544"/>
      <c r="C14" s="545"/>
      <c r="D14" s="411"/>
    </row>
    <row r="15" spans="1:8" ht="15" customHeight="1">
      <c r="A15" s="399"/>
      <c r="B15" s="544" t="s">
        <v>175</v>
      </c>
      <c r="C15" s="545"/>
      <c r="D15" s="410"/>
    </row>
    <row r="16" spans="1:8" ht="15" customHeight="1">
      <c r="A16" s="399"/>
      <c r="B16" s="544"/>
      <c r="C16" s="545"/>
      <c r="D16" s="411"/>
    </row>
    <row r="17" spans="1:8" ht="15" customHeight="1">
      <c r="A17" s="399"/>
      <c r="B17" s="544" t="s">
        <v>176</v>
      </c>
      <c r="C17" s="545"/>
      <c r="D17" s="410">
        <f>'Bill No. 1'!F85</f>
        <v>0</v>
      </c>
    </row>
    <row r="18" spans="1:8" ht="15" customHeight="1">
      <c r="A18" s="399"/>
      <c r="B18" s="544"/>
      <c r="C18" s="545"/>
      <c r="D18" s="411"/>
    </row>
    <row r="19" spans="1:8" ht="15" customHeight="1">
      <c r="A19" s="399"/>
      <c r="B19" s="544" t="s">
        <v>177</v>
      </c>
      <c r="C19" s="545"/>
      <c r="D19" s="410"/>
    </row>
    <row r="20" spans="1:8" ht="15" customHeight="1">
      <c r="A20" s="399"/>
      <c r="B20" s="544"/>
      <c r="C20" s="545"/>
      <c r="D20" s="411"/>
    </row>
    <row r="21" spans="1:8" ht="15" customHeight="1">
      <c r="A21" s="399"/>
      <c r="B21" s="544" t="s">
        <v>178</v>
      </c>
      <c r="C21" s="545"/>
      <c r="D21" s="410"/>
    </row>
    <row r="22" spans="1:8" ht="15" customHeight="1">
      <c r="A22" s="399"/>
      <c r="B22" s="544"/>
      <c r="C22" s="545"/>
      <c r="D22" s="412"/>
    </row>
    <row r="23" spans="1:8" ht="15" customHeight="1">
      <c r="A23" s="399"/>
      <c r="B23" s="544" t="s">
        <v>179</v>
      </c>
      <c r="C23" s="545"/>
      <c r="D23" s="412"/>
    </row>
    <row r="24" spans="1:8" ht="15" customHeight="1">
      <c r="A24" s="399"/>
      <c r="B24" s="544"/>
      <c r="C24" s="545"/>
      <c r="D24" s="412"/>
    </row>
    <row r="25" spans="1:8">
      <c r="A25" s="399"/>
      <c r="B25" s="544"/>
      <c r="C25" s="545"/>
      <c r="D25" s="412"/>
    </row>
    <row r="26" spans="1:8" ht="15" customHeight="1">
      <c r="A26" s="399"/>
      <c r="B26" s="544"/>
      <c r="C26" s="545"/>
      <c r="D26" s="412"/>
    </row>
    <row r="27" spans="1:8" ht="15" customHeight="1">
      <c r="A27" s="399"/>
      <c r="B27" s="544"/>
      <c r="C27" s="545"/>
      <c r="D27" s="412"/>
    </row>
    <row r="28" spans="1:8" ht="15" customHeight="1">
      <c r="A28" s="399"/>
      <c r="B28" s="544"/>
      <c r="C28" s="545"/>
      <c r="D28" s="412"/>
    </row>
    <row r="29" spans="1:8" ht="15" customHeight="1">
      <c r="A29" s="399"/>
      <c r="B29" s="544"/>
      <c r="C29" s="545"/>
      <c r="D29" s="412"/>
    </row>
    <row r="30" spans="1:8" ht="15" customHeight="1">
      <c r="A30" s="399"/>
      <c r="B30" s="544"/>
      <c r="C30" s="545"/>
      <c r="D30" s="412"/>
    </row>
    <row r="31" spans="1:8" ht="15" customHeight="1">
      <c r="A31" s="399"/>
      <c r="B31" s="544"/>
      <c r="C31" s="545"/>
      <c r="D31" s="412"/>
    </row>
    <row r="32" spans="1:8" ht="15" customHeight="1">
      <c r="A32" s="399"/>
      <c r="B32" s="544"/>
      <c r="C32" s="545"/>
      <c r="D32" s="412"/>
      <c r="H32" s="413">
        <v>5.0000000000000001E-3</v>
      </c>
    </row>
    <row r="33" spans="1:8" ht="15" customHeight="1">
      <c r="A33" s="399"/>
      <c r="B33" s="544"/>
      <c r="C33" s="545"/>
      <c r="D33" s="412"/>
    </row>
    <row r="34" spans="1:8" ht="15" customHeight="1">
      <c r="A34" s="399"/>
      <c r="B34" s="544"/>
      <c r="C34" s="545"/>
      <c r="D34" s="412"/>
      <c r="H34" s="413"/>
    </row>
    <row r="35" spans="1:8" ht="15" customHeight="1">
      <c r="A35" s="399"/>
      <c r="B35" s="544"/>
      <c r="C35" s="545"/>
      <c r="D35" s="412"/>
    </row>
    <row r="36" spans="1:8" ht="15" customHeight="1">
      <c r="A36" s="399"/>
      <c r="B36" s="544"/>
      <c r="C36" s="545"/>
      <c r="D36" s="412"/>
    </row>
    <row r="37" spans="1:8" ht="15" customHeight="1">
      <c r="A37" s="399"/>
      <c r="B37" s="544"/>
      <c r="C37" s="545"/>
      <c r="D37" s="412"/>
    </row>
    <row r="38" spans="1:8" ht="15" customHeight="1">
      <c r="A38" s="399"/>
      <c r="B38" s="544"/>
      <c r="C38" s="545"/>
      <c r="D38" s="412"/>
    </row>
    <row r="39" spans="1:8" ht="15" customHeight="1">
      <c r="A39" s="414"/>
      <c r="B39" s="547"/>
      <c r="C39" s="548"/>
      <c r="D39" s="415"/>
    </row>
    <row r="40" spans="1:8">
      <c r="A40" s="71"/>
      <c r="B40" s="72"/>
      <c r="C40" s="73"/>
      <c r="D40" s="416"/>
    </row>
    <row r="41" spans="1:8" ht="25.5" customHeight="1">
      <c r="A41" s="58"/>
      <c r="B41" s="960" t="s">
        <v>1681</v>
      </c>
      <c r="C41" s="961"/>
      <c r="D41" s="417"/>
    </row>
    <row r="42" spans="1:8" ht="13.5" thickBot="1">
      <c r="A42" s="54"/>
      <c r="B42" s="76"/>
      <c r="C42" s="77"/>
      <c r="D42" s="418"/>
    </row>
    <row r="43" spans="1:8">
      <c r="D43" s="419"/>
    </row>
    <row r="44" spans="1:8">
      <c r="D44" s="419"/>
    </row>
    <row r="45" spans="1:8">
      <c r="D45" s="419"/>
    </row>
    <row r="46" spans="1:8">
      <c r="D46" s="419"/>
    </row>
    <row r="47" spans="1:8">
      <c r="D47" s="419"/>
    </row>
    <row r="48" spans="1:8">
      <c r="D48" s="419"/>
    </row>
    <row r="49" spans="4:5">
      <c r="D49" s="419"/>
    </row>
    <row r="50" spans="4:5">
      <c r="D50" s="419"/>
    </row>
    <row r="51" spans="4:5">
      <c r="D51" s="419"/>
    </row>
    <row r="52" spans="4:5">
      <c r="D52" s="419"/>
    </row>
    <row r="53" spans="4:5">
      <c r="D53" s="419"/>
    </row>
    <row r="54" spans="4:5">
      <c r="D54" s="419"/>
    </row>
    <row r="55" spans="4:5">
      <c r="D55" s="419"/>
    </row>
    <row r="56" spans="4:5">
      <c r="D56" s="419"/>
    </row>
    <row r="57" spans="4:5">
      <c r="D57" s="419"/>
    </row>
    <row r="58" spans="4:5">
      <c r="D58" s="419"/>
    </row>
    <row r="59" spans="4:5">
      <c r="D59" s="419"/>
    </row>
    <row r="60" spans="4:5">
      <c r="D60" s="419"/>
      <c r="E60" s="400">
        <f>50000*$H$8</f>
        <v>0</v>
      </c>
    </row>
    <row r="61" spans="4:5">
      <c r="D61" s="419"/>
    </row>
    <row r="62" spans="4:5">
      <c r="D62" s="419"/>
    </row>
    <row r="63" spans="4:5">
      <c r="D63" s="419"/>
    </row>
    <row r="64" spans="4:5">
      <c r="D64" s="419"/>
    </row>
    <row r="65" spans="2:5">
      <c r="D65" s="419"/>
    </row>
    <row r="66" spans="2:5">
      <c r="D66" s="419"/>
      <c r="E66" s="400">
        <f>30000*$H$8</f>
        <v>0</v>
      </c>
    </row>
    <row r="67" spans="2:5">
      <c r="D67" s="419"/>
    </row>
    <row r="68" spans="2:5">
      <c r="D68" s="419"/>
      <c r="E68" s="400">
        <f>30000*$H$8</f>
        <v>0</v>
      </c>
    </row>
    <row r="69" spans="2:5">
      <c r="D69" s="419"/>
    </row>
    <row r="70" spans="2:5">
      <c r="D70" s="419"/>
      <c r="E70" s="400">
        <f>30000*$H$8</f>
        <v>0</v>
      </c>
    </row>
    <row r="71" spans="2:5">
      <c r="D71" s="419"/>
    </row>
    <row r="72" spans="2:5">
      <c r="D72" s="419"/>
    </row>
    <row r="73" spans="2:5">
      <c r="D73" s="419"/>
    </row>
    <row r="74" spans="2:5" ht="75">
      <c r="B74" s="420" t="s">
        <v>1485</v>
      </c>
      <c r="D74" s="419"/>
    </row>
    <row r="75" spans="2:5">
      <c r="D75" s="419"/>
    </row>
    <row r="76" spans="2:5">
      <c r="D76" s="419"/>
    </row>
    <row r="77" spans="2:5">
      <c r="D77" s="419"/>
    </row>
    <row r="78" spans="2:5" ht="187.5">
      <c r="B78" s="420" t="s">
        <v>1717</v>
      </c>
      <c r="D78" s="419"/>
    </row>
    <row r="79" spans="2:5">
      <c r="D79" s="419"/>
    </row>
    <row r="80" spans="2:5" ht="50">
      <c r="B80" s="420" t="s">
        <v>1486</v>
      </c>
      <c r="D80" s="419"/>
    </row>
    <row r="81" spans="2:4">
      <c r="D81" s="419"/>
    </row>
    <row r="82" spans="2:4">
      <c r="B82" s="400" t="s">
        <v>1487</v>
      </c>
      <c r="D82" s="419"/>
    </row>
    <row r="83" spans="2:4">
      <c r="D83" s="419"/>
    </row>
    <row r="84" spans="2:4">
      <c r="B84" s="400" t="s">
        <v>1488</v>
      </c>
      <c r="D84" s="419"/>
    </row>
    <row r="85" spans="2:4">
      <c r="D85" s="419"/>
    </row>
    <row r="86" spans="2:4">
      <c r="D86" s="419" t="e">
        <f>#REF!</f>
        <v>#REF!</v>
      </c>
    </row>
    <row r="87" spans="2:4">
      <c r="D87" s="419"/>
    </row>
    <row r="88" spans="2:4">
      <c r="D88" s="419"/>
    </row>
    <row r="89" spans="2:4">
      <c r="D89" s="419"/>
    </row>
    <row r="90" spans="2:4">
      <c r="B90" s="400" t="s">
        <v>1489</v>
      </c>
      <c r="D90" s="419"/>
    </row>
    <row r="91" spans="2:4">
      <c r="D91" s="419"/>
    </row>
    <row r="92" spans="2:4">
      <c r="D92" s="419" t="e">
        <f>#REF!</f>
        <v>#REF!</v>
      </c>
    </row>
    <row r="93" spans="2:4">
      <c r="D93" s="419"/>
    </row>
    <row r="94" spans="2:4">
      <c r="B94" s="400" t="s">
        <v>1490</v>
      </c>
      <c r="D94" s="419"/>
    </row>
    <row r="95" spans="2:4">
      <c r="D95" s="419"/>
    </row>
    <row r="96" spans="2:4">
      <c r="D96" s="419"/>
    </row>
    <row r="97" spans="2:4">
      <c r="D97" s="419"/>
    </row>
    <row r="98" spans="2:4">
      <c r="D98" s="419"/>
    </row>
    <row r="99" spans="2:4">
      <c r="D99" s="419"/>
    </row>
    <row r="100" spans="2:4">
      <c r="D100" s="419"/>
    </row>
    <row r="101" spans="2:4">
      <c r="B101" s="400" t="s">
        <v>1491</v>
      </c>
      <c r="D101" s="419"/>
    </row>
    <row r="102" spans="2:4">
      <c r="D102" s="419"/>
    </row>
    <row r="103" spans="2:4">
      <c r="D103" s="419"/>
    </row>
    <row r="104" spans="2:4">
      <c r="D104" s="419"/>
    </row>
    <row r="105" spans="2:4">
      <c r="D105" s="419"/>
    </row>
    <row r="106" spans="2:4">
      <c r="D106" s="419"/>
    </row>
    <row r="107" spans="2:4">
      <c r="D107" s="419"/>
    </row>
    <row r="108" spans="2:4">
      <c r="D108" s="419"/>
    </row>
    <row r="109" spans="2:4">
      <c r="B109" s="400" t="s">
        <v>1492</v>
      </c>
      <c r="D109" s="419"/>
    </row>
    <row r="110" spans="2:4">
      <c r="D110" s="419"/>
    </row>
    <row r="111" spans="2:4">
      <c r="D111" s="419" t="e">
        <f>#REF!</f>
        <v>#REF!</v>
      </c>
    </row>
    <row r="112" spans="2:4">
      <c r="D112" s="419"/>
    </row>
    <row r="113" spans="2:4">
      <c r="D113" s="419"/>
    </row>
    <row r="114" spans="2:4">
      <c r="D114" s="419"/>
    </row>
    <row r="115" spans="2:4">
      <c r="D115" s="419"/>
    </row>
    <row r="116" spans="2:4">
      <c r="D116" s="419"/>
    </row>
    <row r="117" spans="2:4">
      <c r="B117" s="400" t="s">
        <v>1493</v>
      </c>
      <c r="D117" s="419"/>
    </row>
    <row r="118" spans="2:4">
      <c r="D118" s="419"/>
    </row>
    <row r="119" spans="2:4">
      <c r="D119" s="419"/>
    </row>
    <row r="120" spans="2:4">
      <c r="D120" s="419"/>
    </row>
    <row r="121" spans="2:4">
      <c r="B121" s="400" t="s">
        <v>1494</v>
      </c>
      <c r="D121" s="419"/>
    </row>
    <row r="122" spans="2:4">
      <c r="D122" s="419"/>
    </row>
    <row r="123" spans="2:4">
      <c r="D123" s="419" t="e">
        <f>#REF!</f>
        <v>#REF!</v>
      </c>
    </row>
    <row r="124" spans="2:4">
      <c r="D124" s="419"/>
    </row>
    <row r="125" spans="2:4">
      <c r="D125" s="419"/>
    </row>
    <row r="126" spans="2:4">
      <c r="B126" s="400" t="s">
        <v>1495</v>
      </c>
      <c r="D126" s="419"/>
    </row>
    <row r="127" spans="2:4">
      <c r="D127" s="419"/>
    </row>
    <row r="128" spans="2:4">
      <c r="D128" s="419"/>
    </row>
    <row r="129" spans="2:4">
      <c r="D129" s="419"/>
    </row>
    <row r="130" spans="2:4">
      <c r="D130" s="419"/>
    </row>
    <row r="131" spans="2:4">
      <c r="D131" s="419"/>
    </row>
    <row r="132" spans="2:4">
      <c r="D132" s="419"/>
    </row>
    <row r="133" spans="2:4">
      <c r="D133" s="419"/>
    </row>
    <row r="134" spans="2:4">
      <c r="D134" s="419"/>
    </row>
    <row r="135" spans="2:4">
      <c r="D135" s="419"/>
    </row>
    <row r="136" spans="2:4">
      <c r="B136" s="400" t="s">
        <v>1388</v>
      </c>
      <c r="D136" s="419"/>
    </row>
    <row r="137" spans="2:4">
      <c r="D137" s="419"/>
    </row>
    <row r="138" spans="2:4">
      <c r="D138" s="419"/>
    </row>
    <row r="139" spans="2:4">
      <c r="D139" s="419"/>
    </row>
    <row r="140" spans="2:4">
      <c r="D140" s="419"/>
    </row>
    <row r="141" spans="2:4">
      <c r="D141" s="419"/>
    </row>
    <row r="142" spans="2:4">
      <c r="D142" s="419"/>
    </row>
    <row r="143" spans="2:4">
      <c r="D143" s="419"/>
    </row>
    <row r="144" spans="2:4">
      <c r="D144" s="419"/>
    </row>
    <row r="145" spans="4:4">
      <c r="D145" s="419"/>
    </row>
    <row r="146" spans="4:4">
      <c r="D146" s="419"/>
    </row>
    <row r="147" spans="4:4">
      <c r="D147" s="419"/>
    </row>
    <row r="148" spans="4:4">
      <c r="D148" s="419"/>
    </row>
    <row r="149" spans="4:4">
      <c r="D149" s="419"/>
    </row>
    <row r="150" spans="4:4">
      <c r="D150" s="419"/>
    </row>
    <row r="151" spans="4:4">
      <c r="D151" s="419"/>
    </row>
    <row r="152" spans="4:4">
      <c r="D152" s="419"/>
    </row>
    <row r="153" spans="4:4">
      <c r="D153" s="419"/>
    </row>
    <row r="154" spans="4:4">
      <c r="D154" s="419"/>
    </row>
    <row r="155" spans="4:4">
      <c r="D155" s="419"/>
    </row>
    <row r="156" spans="4:4">
      <c r="D156" s="419"/>
    </row>
    <row r="157" spans="4:4">
      <c r="D157" s="419"/>
    </row>
    <row r="158" spans="4:4">
      <c r="D158" s="419"/>
    </row>
    <row r="159" spans="4:4">
      <c r="D159" s="419"/>
    </row>
    <row r="160" spans="4:4">
      <c r="D160" s="419"/>
    </row>
    <row r="161" spans="4:4">
      <c r="D161" s="419"/>
    </row>
    <row r="162" spans="4:4">
      <c r="D162" s="419"/>
    </row>
    <row r="163" spans="4:4">
      <c r="D163" s="419"/>
    </row>
    <row r="164" spans="4:4">
      <c r="D164" s="419"/>
    </row>
    <row r="165" spans="4:4">
      <c r="D165" s="419"/>
    </row>
    <row r="166" spans="4:4">
      <c r="D166" s="419"/>
    </row>
    <row r="167" spans="4:4">
      <c r="D167" s="419"/>
    </row>
    <row r="168" spans="4:4">
      <c r="D168" s="419"/>
    </row>
    <row r="169" spans="4:4">
      <c r="D169" s="419"/>
    </row>
    <row r="170" spans="4:4">
      <c r="D170" s="419"/>
    </row>
    <row r="171" spans="4:4">
      <c r="D171" s="419"/>
    </row>
    <row r="172" spans="4:4">
      <c r="D172" s="419"/>
    </row>
    <row r="173" spans="4:4">
      <c r="D173" s="419"/>
    </row>
    <row r="174" spans="4:4">
      <c r="D174" s="419"/>
    </row>
    <row r="175" spans="4:4">
      <c r="D175" s="419"/>
    </row>
    <row r="176" spans="4:4">
      <c r="D176" s="419"/>
    </row>
    <row r="177" spans="4:4">
      <c r="D177" s="419"/>
    </row>
    <row r="178" spans="4:4">
      <c r="D178" s="419"/>
    </row>
    <row r="179" spans="4:4">
      <c r="D179" s="419"/>
    </row>
    <row r="180" spans="4:4">
      <c r="D180" s="419"/>
    </row>
    <row r="181" spans="4:4">
      <c r="D181" s="419"/>
    </row>
    <row r="182" spans="4:4">
      <c r="D182" s="419"/>
    </row>
    <row r="183" spans="4:4">
      <c r="D183" s="419"/>
    </row>
    <row r="184" spans="4:4">
      <c r="D184" s="419"/>
    </row>
    <row r="185" spans="4:4">
      <c r="D185" s="419"/>
    </row>
    <row r="186" spans="4:4">
      <c r="D186" s="419"/>
    </row>
    <row r="187" spans="4:4">
      <c r="D187" s="419"/>
    </row>
    <row r="188" spans="4:4">
      <c r="D188" s="419"/>
    </row>
    <row r="189" spans="4:4">
      <c r="D189" s="419"/>
    </row>
    <row r="190" spans="4:4">
      <c r="D190" s="419"/>
    </row>
    <row r="191" spans="4:4">
      <c r="D191" s="419"/>
    </row>
    <row r="192" spans="4:4">
      <c r="D192" s="419"/>
    </row>
    <row r="193" spans="4:4">
      <c r="D193" s="419"/>
    </row>
    <row r="194" spans="4:4">
      <c r="D194" s="419"/>
    </row>
    <row r="195" spans="4:4">
      <c r="D195" s="419"/>
    </row>
    <row r="196" spans="4:4">
      <c r="D196" s="419"/>
    </row>
    <row r="197" spans="4:4">
      <c r="D197" s="419"/>
    </row>
    <row r="198" spans="4:4">
      <c r="D198" s="419"/>
    </row>
    <row r="199" spans="4:4">
      <c r="D199" s="419"/>
    </row>
    <row r="200" spans="4:4">
      <c r="D200" s="419"/>
    </row>
    <row r="201" spans="4:4">
      <c r="D201" s="419"/>
    </row>
    <row r="202" spans="4:4">
      <c r="D202" s="419"/>
    </row>
    <row r="203" spans="4:4">
      <c r="D203" s="419"/>
    </row>
    <row r="204" spans="4:4">
      <c r="D204" s="419"/>
    </row>
    <row r="205" spans="4:4">
      <c r="D205" s="419"/>
    </row>
    <row r="206" spans="4:4">
      <c r="D206" s="419"/>
    </row>
    <row r="207" spans="4:4">
      <c r="D207" s="419"/>
    </row>
    <row r="208" spans="4:4">
      <c r="D208" s="419"/>
    </row>
    <row r="209" spans="4:4">
      <c r="D209" s="419"/>
    </row>
    <row r="210" spans="4:4">
      <c r="D210" s="419"/>
    </row>
    <row r="211" spans="4:4">
      <c r="D211" s="419"/>
    </row>
    <row r="212" spans="4:4">
      <c r="D212" s="419"/>
    </row>
    <row r="213" spans="4:4">
      <c r="D213" s="419"/>
    </row>
    <row r="214" spans="4:4">
      <c r="D214" s="419"/>
    </row>
    <row r="215" spans="4:4">
      <c r="D215" s="419"/>
    </row>
    <row r="216" spans="4:4">
      <c r="D216" s="419"/>
    </row>
    <row r="217" spans="4:4">
      <c r="D217" s="419"/>
    </row>
    <row r="218" spans="4:4">
      <c r="D218" s="419"/>
    </row>
    <row r="219" spans="4:4">
      <c r="D219" s="419"/>
    </row>
    <row r="220" spans="4:4">
      <c r="D220" s="419"/>
    </row>
    <row r="221" spans="4:4">
      <c r="D221" s="419"/>
    </row>
    <row r="222" spans="4:4">
      <c r="D222" s="419"/>
    </row>
    <row r="223" spans="4:4">
      <c r="D223" s="419"/>
    </row>
    <row r="224" spans="4:4">
      <c r="D224" s="419"/>
    </row>
    <row r="225" spans="4:4">
      <c r="D225" s="419"/>
    </row>
    <row r="226" spans="4:4">
      <c r="D226" s="419"/>
    </row>
    <row r="227" spans="4:4">
      <c r="D227" s="419"/>
    </row>
    <row r="228" spans="4:4">
      <c r="D228" s="419"/>
    </row>
    <row r="229" spans="4:4">
      <c r="D229" s="419"/>
    </row>
    <row r="230" spans="4:4">
      <c r="D230" s="419"/>
    </row>
    <row r="231" spans="4:4">
      <c r="D231" s="419"/>
    </row>
    <row r="232" spans="4:4">
      <c r="D232" s="419"/>
    </row>
    <row r="233" spans="4:4">
      <c r="D233" s="419"/>
    </row>
    <row r="234" spans="4:4">
      <c r="D234" s="419"/>
    </row>
    <row r="235" spans="4:4">
      <c r="D235" s="419"/>
    </row>
    <row r="236" spans="4:4">
      <c r="D236" s="419"/>
    </row>
    <row r="237" spans="4:4">
      <c r="D237" s="419"/>
    </row>
    <row r="238" spans="4:4">
      <c r="D238" s="419"/>
    </row>
    <row r="239" spans="4:4">
      <c r="D239" s="419"/>
    </row>
    <row r="240" spans="4:4">
      <c r="D240" s="419"/>
    </row>
    <row r="241" spans="4:4">
      <c r="D241" s="419"/>
    </row>
    <row r="242" spans="4:4">
      <c r="D242" s="419"/>
    </row>
    <row r="243" spans="4:4">
      <c r="D243" s="419"/>
    </row>
    <row r="244" spans="4:4">
      <c r="D244" s="419"/>
    </row>
    <row r="245" spans="4:4">
      <c r="D245" s="419"/>
    </row>
    <row r="246" spans="4:4">
      <c r="D246" s="419"/>
    </row>
    <row r="247" spans="4:4">
      <c r="D247" s="419"/>
    </row>
    <row r="248" spans="4:4">
      <c r="D248" s="419"/>
    </row>
    <row r="249" spans="4:4">
      <c r="D249" s="419"/>
    </row>
    <row r="250" spans="4:4">
      <c r="D250" s="419"/>
    </row>
    <row r="251" spans="4:4">
      <c r="D251" s="419"/>
    </row>
    <row r="252" spans="4:4">
      <c r="D252" s="419"/>
    </row>
    <row r="253" spans="4:4">
      <c r="D253" s="419"/>
    </row>
    <row r="254" spans="4:4">
      <c r="D254" s="419"/>
    </row>
    <row r="255" spans="4:4">
      <c r="D255" s="419"/>
    </row>
    <row r="256" spans="4:4">
      <c r="D256" s="419"/>
    </row>
    <row r="257" spans="4:4">
      <c r="D257" s="419"/>
    </row>
    <row r="258" spans="4:4">
      <c r="D258" s="419"/>
    </row>
    <row r="259" spans="4:4">
      <c r="D259" s="419"/>
    </row>
    <row r="260" spans="4:4">
      <c r="D260" s="419"/>
    </row>
    <row r="261" spans="4:4">
      <c r="D261" s="419"/>
    </row>
    <row r="262" spans="4:4">
      <c r="D262" s="419"/>
    </row>
    <row r="263" spans="4:4">
      <c r="D263" s="419"/>
    </row>
    <row r="264" spans="4:4">
      <c r="D264" s="419"/>
    </row>
    <row r="265" spans="4:4">
      <c r="D265" s="419"/>
    </row>
    <row r="266" spans="4:4">
      <c r="D266" s="419"/>
    </row>
    <row r="267" spans="4:4">
      <c r="D267" s="419"/>
    </row>
    <row r="268" spans="4:4">
      <c r="D268" s="419"/>
    </row>
    <row r="269" spans="4:4">
      <c r="D269" s="419"/>
    </row>
    <row r="270" spans="4:4">
      <c r="D270" s="419"/>
    </row>
    <row r="271" spans="4:4">
      <c r="D271" s="419"/>
    </row>
    <row r="272" spans="4:4">
      <c r="D272" s="419"/>
    </row>
    <row r="273" spans="4:4">
      <c r="D273" s="419"/>
    </row>
    <row r="274" spans="4:4">
      <c r="D274" s="419"/>
    </row>
    <row r="275" spans="4:4">
      <c r="D275" s="419"/>
    </row>
    <row r="276" spans="4:4">
      <c r="D276" s="419"/>
    </row>
    <row r="277" spans="4:4">
      <c r="D277" s="419"/>
    </row>
    <row r="278" spans="4:4">
      <c r="D278" s="419"/>
    </row>
    <row r="279" spans="4:4">
      <c r="D279" s="419"/>
    </row>
    <row r="280" spans="4:4">
      <c r="D280" s="419"/>
    </row>
    <row r="281" spans="4:4">
      <c r="D281" s="419"/>
    </row>
    <row r="282" spans="4:4">
      <c r="D282" s="419"/>
    </row>
    <row r="283" spans="4:4">
      <c r="D283" s="419"/>
    </row>
    <row r="284" spans="4:4">
      <c r="D284" s="419"/>
    </row>
    <row r="285" spans="4:4">
      <c r="D285" s="419"/>
    </row>
    <row r="286" spans="4:4">
      <c r="D286" s="419"/>
    </row>
    <row r="287" spans="4:4">
      <c r="D287" s="419"/>
    </row>
    <row r="288" spans="4:4">
      <c r="D288" s="419"/>
    </row>
    <row r="289" spans="4:4">
      <c r="D289" s="419"/>
    </row>
    <row r="290" spans="4:4">
      <c r="D290" s="419"/>
    </row>
    <row r="291" spans="4:4">
      <c r="D291" s="419"/>
    </row>
    <row r="292" spans="4:4">
      <c r="D292" s="419"/>
    </row>
    <row r="293" spans="4:4">
      <c r="D293" s="419"/>
    </row>
    <row r="294" spans="4:4">
      <c r="D294" s="419"/>
    </row>
    <row r="295" spans="4:4">
      <c r="D295" s="419"/>
    </row>
    <row r="296" spans="4:4">
      <c r="D296" s="419"/>
    </row>
    <row r="297" spans="4:4">
      <c r="D297" s="419"/>
    </row>
    <row r="298" spans="4:4">
      <c r="D298" s="419"/>
    </row>
    <row r="299" spans="4:4">
      <c r="D299" s="419"/>
    </row>
    <row r="300" spans="4:4">
      <c r="D300" s="419"/>
    </row>
    <row r="301" spans="4:4">
      <c r="D301" s="419"/>
    </row>
    <row r="302" spans="4:4">
      <c r="D302" s="419"/>
    </row>
    <row r="303" spans="4:4">
      <c r="D303" s="419"/>
    </row>
    <row r="304" spans="4:4">
      <c r="D304" s="419"/>
    </row>
    <row r="305" spans="4:4">
      <c r="D305" s="419"/>
    </row>
    <row r="306" spans="4:4">
      <c r="D306" s="419"/>
    </row>
    <row r="307" spans="4:4">
      <c r="D307" s="419"/>
    </row>
    <row r="308" spans="4:4">
      <c r="D308" s="419"/>
    </row>
    <row r="309" spans="4:4">
      <c r="D309" s="419"/>
    </row>
    <row r="310" spans="4:4">
      <c r="D310" s="419"/>
    </row>
    <row r="311" spans="4:4">
      <c r="D311" s="419"/>
    </row>
    <row r="312" spans="4:4">
      <c r="D312" s="419"/>
    </row>
    <row r="313" spans="4:4">
      <c r="D313" s="419"/>
    </row>
    <row r="314" spans="4:4">
      <c r="D314" s="419"/>
    </row>
    <row r="315" spans="4:4">
      <c r="D315" s="419"/>
    </row>
    <row r="316" spans="4:4">
      <c r="D316" s="419"/>
    </row>
    <row r="317" spans="4:4">
      <c r="D317" s="419"/>
    </row>
    <row r="318" spans="4:4">
      <c r="D318" s="419"/>
    </row>
    <row r="319" spans="4:4">
      <c r="D319" s="419"/>
    </row>
    <row r="320" spans="4:4">
      <c r="D320" s="419"/>
    </row>
    <row r="321" spans="4:4">
      <c r="D321" s="419"/>
    </row>
    <row r="322" spans="4:4">
      <c r="D322" s="419"/>
    </row>
    <row r="323" spans="4:4">
      <c r="D323" s="419"/>
    </row>
    <row r="324" spans="4:4">
      <c r="D324" s="419"/>
    </row>
    <row r="325" spans="4:4">
      <c r="D325" s="419"/>
    </row>
    <row r="326" spans="4:4">
      <c r="D326" s="419"/>
    </row>
    <row r="327" spans="4:4">
      <c r="D327" s="419"/>
    </row>
    <row r="328" spans="4:4">
      <c r="D328" s="419"/>
    </row>
    <row r="329" spans="4:4">
      <c r="D329" s="419"/>
    </row>
    <row r="330" spans="4:4">
      <c r="D330" s="419"/>
    </row>
    <row r="331" spans="4:4">
      <c r="D331" s="419"/>
    </row>
    <row r="332" spans="4:4">
      <c r="D332" s="419"/>
    </row>
    <row r="333" spans="4:4">
      <c r="D333" s="419"/>
    </row>
    <row r="334" spans="4:4">
      <c r="D334" s="419"/>
    </row>
    <row r="335" spans="4:4">
      <c r="D335" s="419"/>
    </row>
    <row r="336" spans="4:4">
      <c r="D336" s="419"/>
    </row>
    <row r="337" spans="4:4">
      <c r="D337" s="419"/>
    </row>
    <row r="338" spans="4:4">
      <c r="D338" s="419"/>
    </row>
    <row r="339" spans="4:4">
      <c r="D339" s="419"/>
    </row>
    <row r="340" spans="4:4">
      <c r="D340" s="419"/>
    </row>
    <row r="341" spans="4:4">
      <c r="D341" s="419"/>
    </row>
    <row r="342" spans="4:4">
      <c r="D342" s="419"/>
    </row>
    <row r="343" spans="4:4">
      <c r="D343" s="419"/>
    </row>
    <row r="344" spans="4:4">
      <c r="D344" s="419"/>
    </row>
    <row r="345" spans="4:4">
      <c r="D345" s="419"/>
    </row>
    <row r="346" spans="4:4">
      <c r="D346" s="419"/>
    </row>
    <row r="347" spans="4:4">
      <c r="D347" s="419"/>
    </row>
    <row r="348" spans="4:4">
      <c r="D348" s="419"/>
    </row>
    <row r="349" spans="4:4">
      <c r="D349" s="419"/>
    </row>
    <row r="350" spans="4:4">
      <c r="D350" s="419"/>
    </row>
    <row r="351" spans="4:4">
      <c r="D351" s="419"/>
    </row>
    <row r="352" spans="4:4">
      <c r="D352" s="419"/>
    </row>
    <row r="353" spans="4:4">
      <c r="D353" s="419"/>
    </row>
    <row r="354" spans="4:4">
      <c r="D354" s="419"/>
    </row>
    <row r="355" spans="4:4">
      <c r="D355" s="419"/>
    </row>
    <row r="356" spans="4:4">
      <c r="D356" s="419"/>
    </row>
    <row r="357" spans="4:4">
      <c r="D357" s="419"/>
    </row>
    <row r="358" spans="4:4">
      <c r="D358" s="419"/>
    </row>
    <row r="359" spans="4:4">
      <c r="D359" s="419"/>
    </row>
    <row r="360" spans="4:4">
      <c r="D360" s="419"/>
    </row>
    <row r="361" spans="4:4">
      <c r="D361" s="419"/>
    </row>
    <row r="362" spans="4:4">
      <c r="D362" s="419"/>
    </row>
    <row r="363" spans="4:4">
      <c r="D363" s="419"/>
    </row>
    <row r="364" spans="4:4">
      <c r="D364" s="419"/>
    </row>
    <row r="365" spans="4:4">
      <c r="D365" s="419"/>
    </row>
    <row r="366" spans="4:4">
      <c r="D366" s="419"/>
    </row>
    <row r="367" spans="4:4">
      <c r="D367" s="419"/>
    </row>
    <row r="368" spans="4:4">
      <c r="D368" s="419"/>
    </row>
    <row r="369" spans="4:4">
      <c r="D369" s="419"/>
    </row>
    <row r="370" spans="4:4">
      <c r="D370" s="419"/>
    </row>
    <row r="371" spans="4:4">
      <c r="D371" s="419"/>
    </row>
    <row r="372" spans="4:4">
      <c r="D372" s="419"/>
    </row>
    <row r="373" spans="4:4">
      <c r="D373" s="419"/>
    </row>
    <row r="374" spans="4:4">
      <c r="D374" s="419"/>
    </row>
    <row r="375" spans="4:4">
      <c r="D375" s="419"/>
    </row>
    <row r="376" spans="4:4">
      <c r="D376" s="419"/>
    </row>
    <row r="377" spans="4:4">
      <c r="D377" s="419"/>
    </row>
    <row r="378" spans="4:4">
      <c r="D378" s="419"/>
    </row>
    <row r="379" spans="4:4">
      <c r="D379" s="419"/>
    </row>
    <row r="380" spans="4:4">
      <c r="D380" s="419"/>
    </row>
    <row r="381" spans="4:4">
      <c r="D381" s="419"/>
    </row>
    <row r="382" spans="4:4">
      <c r="D382" s="419"/>
    </row>
    <row r="383" spans="4:4">
      <c r="D383" s="419"/>
    </row>
    <row r="384" spans="4:4">
      <c r="D384" s="419"/>
    </row>
    <row r="385" spans="4:4">
      <c r="D385" s="419"/>
    </row>
    <row r="386" spans="4:4">
      <c r="D386" s="419"/>
    </row>
    <row r="387" spans="4:4">
      <c r="D387" s="419"/>
    </row>
    <row r="388" spans="4:4">
      <c r="D388" s="419"/>
    </row>
    <row r="389" spans="4:4">
      <c r="D389" s="419"/>
    </row>
  </sheetData>
  <mergeCells count="5">
    <mergeCell ref="B2:D2"/>
    <mergeCell ref="B4:D4"/>
    <mergeCell ref="B6:C6"/>
    <mergeCell ref="B8:D8"/>
    <mergeCell ref="B41:C41"/>
  </mergeCells>
  <printOptions horizontalCentered="1"/>
  <pageMargins left="0.7" right="0.5" top="0.75" bottom="0.7" header="0.3" footer="0.3"/>
  <pageSetup paperSize="9" scale="85" orientation="portrait" r:id="rId1"/>
  <headerFooter alignWithMargins="0">
    <oddHeader>&amp;C&amp;"Arial,Bold"&amp;12BILL No. 1 COLLECTION SHEET</oddHeader>
    <oddFooter>&amp;CPage &amp;P of &amp;N&amp;R&amp;"Arial,Regular"Bill No. 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0165-057F-492F-8AB0-3E850534752D}">
  <sheetPr codeName="Sheet29">
    <pageSetUpPr fitToPage="1"/>
  </sheetPr>
  <dimension ref="A1:WVI411"/>
  <sheetViews>
    <sheetView view="pageBreakPreview" topLeftCell="A4"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648</v>
      </c>
      <c r="C6" s="946"/>
      <c r="D6" s="51"/>
      <c r="E6" s="10"/>
      <c r="F6" s="52"/>
    </row>
    <row r="7" spans="1:6">
      <c r="A7" s="49"/>
      <c r="B7" s="12"/>
      <c r="C7" s="9"/>
      <c r="D7" s="51"/>
      <c r="E7" s="10"/>
      <c r="F7" s="52"/>
    </row>
    <row r="8" spans="1:6" ht="13">
      <c r="A8" s="49"/>
      <c r="B8" s="946" t="s">
        <v>649</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5"/>
    </row>
    <row r="18" spans="1:4" ht="15" customHeight="1">
      <c r="A18" s="58"/>
      <c r="B18" s="544"/>
      <c r="C18" s="545"/>
      <c r="D18" s="66"/>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7"/>
    </row>
    <row r="23" spans="1:4" ht="18" customHeight="1">
      <c r="A23" s="58"/>
      <c r="B23" s="544" t="s">
        <v>179</v>
      </c>
      <c r="C23" s="545"/>
      <c r="D23" s="66"/>
    </row>
    <row r="24" spans="1:4" ht="15" customHeight="1">
      <c r="A24" s="58"/>
      <c r="B24" s="544"/>
      <c r="C24" s="545"/>
      <c r="D24" s="67"/>
    </row>
    <row r="25" spans="1:4" ht="15" customHeight="1">
      <c r="A25" s="58"/>
      <c r="B25" s="544"/>
      <c r="C25" s="545"/>
      <c r="D25" s="67"/>
    </row>
    <row r="26" spans="1:4" ht="15" customHeight="1">
      <c r="A26" s="58"/>
      <c r="B26" s="544"/>
      <c r="C26" s="545"/>
      <c r="D26" s="67"/>
    </row>
    <row r="27" spans="1:4" ht="15" customHeight="1">
      <c r="A27" s="58"/>
      <c r="B27" s="544"/>
      <c r="C27" s="545"/>
      <c r="D27" s="67"/>
    </row>
    <row r="28" spans="1:4" ht="15" customHeight="1">
      <c r="A28" s="58"/>
      <c r="B28" s="544"/>
      <c r="C28" s="545"/>
      <c r="D28" s="67"/>
    </row>
    <row r="29" spans="1:4" ht="15" customHeight="1">
      <c r="A29" s="58"/>
      <c r="B29" s="544"/>
      <c r="C29" s="545"/>
      <c r="D29" s="67"/>
    </row>
    <row r="30" spans="1:4" ht="15" customHeight="1">
      <c r="A30" s="58"/>
      <c r="B30" s="544"/>
      <c r="C30" s="545"/>
      <c r="D30" s="67"/>
    </row>
    <row r="31" spans="1:4" ht="15" customHeight="1">
      <c r="A31" s="58"/>
      <c r="B31" s="544"/>
      <c r="C31" s="545"/>
      <c r="D31" s="68"/>
    </row>
    <row r="32" spans="1:4" ht="15" customHeight="1">
      <c r="A32" s="69"/>
      <c r="B32" s="547"/>
      <c r="C32" s="548"/>
      <c r="D32" s="70"/>
    </row>
    <row r="33" spans="1:4">
      <c r="A33" s="71"/>
      <c r="B33" s="72"/>
      <c r="C33" s="73"/>
      <c r="D33" s="74"/>
    </row>
    <row r="34" spans="1:4" ht="31.5" customHeight="1">
      <c r="A34" s="58"/>
      <c r="B34" s="960" t="s">
        <v>1212</v>
      </c>
      <c r="C34" s="961"/>
      <c r="D34" s="75"/>
    </row>
    <row r="35" spans="1:4" ht="13.5" thickBot="1">
      <c r="A35" s="54"/>
      <c r="B35" s="76"/>
      <c r="C35" s="77"/>
      <c r="D35" s="78"/>
    </row>
    <row r="36" spans="1:4">
      <c r="D36" s="79"/>
    </row>
    <row r="37" spans="1:4">
      <c r="D37" s="79"/>
    </row>
    <row r="38" spans="1:4">
      <c r="D38" s="79"/>
    </row>
    <row r="39" spans="1:4">
      <c r="D39" s="80"/>
    </row>
    <row r="40" spans="1:4">
      <c r="D40" s="79"/>
    </row>
    <row r="41" spans="1:4">
      <c r="D41" s="79"/>
    </row>
    <row r="42" spans="1:4">
      <c r="D42" s="79"/>
    </row>
    <row r="43" spans="1:4">
      <c r="D43" s="80"/>
    </row>
    <row r="44" spans="1:4">
      <c r="D44" s="79"/>
    </row>
    <row r="45" spans="1:4">
      <c r="D45" s="79"/>
    </row>
    <row r="46" spans="1:4">
      <c r="D46" s="79"/>
    </row>
    <row r="47" spans="1:4">
      <c r="D47" s="79"/>
    </row>
    <row r="48" spans="1:4">
      <c r="D48" s="79"/>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sheetData>
  <mergeCells count="5">
    <mergeCell ref="B2:D2"/>
    <mergeCell ref="B4:D4"/>
    <mergeCell ref="B6:C6"/>
    <mergeCell ref="B8:D8"/>
    <mergeCell ref="B34:C34"/>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5.2 COLLECTION SHEET</oddHeader>
    <oddFooter>&amp;C&amp;"Arial,Regular"Page &amp;P of &amp;N&amp;R&amp;"Arial,Regular"Collection Sheet - Bill No. 5.2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DCD6-D3A1-4E1C-8B11-F4497C745977}">
  <sheetPr codeName="Sheet30"/>
  <dimension ref="A1:K162"/>
  <sheetViews>
    <sheetView view="pageBreakPreview" topLeftCell="A139" zoomScaleNormal="115" zoomScaleSheetLayoutView="100"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6" width="12.7265625" style="681"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3">
      <c r="A1" s="597"/>
      <c r="B1" s="964" t="s">
        <v>0</v>
      </c>
      <c r="C1" s="964"/>
      <c r="D1" s="964"/>
      <c r="E1" s="964"/>
      <c r="F1" s="965"/>
    </row>
    <row r="2" spans="1:11" ht="13">
      <c r="A2" s="115"/>
      <c r="B2" s="1"/>
      <c r="C2" s="2"/>
      <c r="D2" s="3"/>
      <c r="E2" s="191"/>
      <c r="F2" s="179"/>
      <c r="I2" s="3"/>
    </row>
    <row r="3" spans="1:11" ht="13">
      <c r="A3" s="115"/>
      <c r="B3" s="946" t="s">
        <v>1843</v>
      </c>
      <c r="C3" s="946"/>
      <c r="D3" s="946"/>
      <c r="E3" s="946"/>
      <c r="F3" s="947"/>
    </row>
    <row r="4" spans="1:11" ht="13">
      <c r="A4" s="115"/>
      <c r="B4" s="5"/>
      <c r="C4" s="6"/>
      <c r="D4" s="6"/>
      <c r="E4" s="192"/>
      <c r="F4" s="180"/>
      <c r="I4" s="6"/>
    </row>
    <row r="5" spans="1:11" ht="13">
      <c r="A5" s="115"/>
      <c r="B5" s="946" t="s">
        <v>536</v>
      </c>
      <c r="C5" s="946"/>
      <c r="D5" s="946"/>
      <c r="E5" s="193"/>
      <c r="F5" s="181"/>
    </row>
    <row r="6" spans="1:11">
      <c r="A6" s="115"/>
      <c r="B6" s="12"/>
      <c r="C6" s="9"/>
      <c r="D6" s="10"/>
      <c r="E6" s="193"/>
      <c r="F6" s="181"/>
      <c r="I6" s="10"/>
    </row>
    <row r="7" spans="1:11" ht="14.15" customHeight="1">
      <c r="A7" s="115"/>
      <c r="B7" s="946" t="s">
        <v>1722</v>
      </c>
      <c r="C7" s="946"/>
      <c r="D7" s="946"/>
      <c r="E7" s="946"/>
      <c r="F7" s="947"/>
    </row>
    <row r="8" spans="1:11" ht="13" thickBot="1">
      <c r="A8" s="115"/>
      <c r="F8" s="682"/>
    </row>
    <row r="9" spans="1:11" s="487" customFormat="1" ht="27.75" customHeight="1">
      <c r="A9" s="13" t="s">
        <v>1</v>
      </c>
      <c r="B9" s="117" t="s">
        <v>2</v>
      </c>
      <c r="C9" s="86" t="s">
        <v>3</v>
      </c>
      <c r="D9" s="82" t="s">
        <v>4</v>
      </c>
      <c r="E9" s="194" t="s">
        <v>5</v>
      </c>
      <c r="F9" s="182" t="s">
        <v>6</v>
      </c>
      <c r="I9" s="610"/>
    </row>
    <row r="10" spans="1:11" ht="9" customHeight="1">
      <c r="A10" s="16"/>
      <c r="B10" s="599"/>
      <c r="C10" s="471"/>
      <c r="D10" s="471"/>
      <c r="E10" s="198"/>
      <c r="F10" s="683"/>
    </row>
    <row r="11" spans="1:11" ht="13">
      <c r="A11" s="16"/>
      <c r="B11" s="288" t="s">
        <v>1374</v>
      </c>
      <c r="C11" s="471"/>
      <c r="D11" s="85"/>
      <c r="E11" s="471"/>
      <c r="F11" s="470"/>
    </row>
    <row r="12" spans="1:11" s="552" customFormat="1" ht="9" customHeight="1">
      <c r="A12" s="720"/>
      <c r="B12" s="247"/>
      <c r="C12" s="611"/>
      <c r="D12" s="611"/>
      <c r="E12" s="235"/>
      <c r="F12" s="249"/>
      <c r="I12" s="322"/>
      <c r="J12" s="322"/>
      <c r="K12" s="322"/>
    </row>
    <row r="13" spans="1:11" ht="29.25" customHeight="1">
      <c r="A13" s="141" t="s">
        <v>1253</v>
      </c>
      <c r="B13" s="120" t="s">
        <v>1742</v>
      </c>
      <c r="C13" s="471"/>
      <c r="D13" s="471"/>
      <c r="E13" s="198"/>
      <c r="F13" s="683"/>
    </row>
    <row r="14" spans="1:11" ht="9" customHeight="1">
      <c r="A14" s="141"/>
      <c r="B14" s="599"/>
      <c r="C14" s="471"/>
      <c r="D14" s="471"/>
      <c r="E14" s="198"/>
      <c r="F14" s="683"/>
    </row>
    <row r="15" spans="1:11" ht="65">
      <c r="A15" s="141" t="s">
        <v>1254</v>
      </c>
      <c r="B15" s="120" t="s">
        <v>1723</v>
      </c>
      <c r="C15" s="471"/>
      <c r="D15" s="471"/>
      <c r="E15" s="198"/>
      <c r="F15" s="683"/>
    </row>
    <row r="16" spans="1:11" ht="9" customHeight="1">
      <c r="A16" s="141"/>
      <c r="B16" s="599"/>
      <c r="C16" s="471"/>
      <c r="D16" s="471"/>
      <c r="E16" s="198"/>
      <c r="F16" s="683"/>
    </row>
    <row r="17" spans="1:9" ht="91">
      <c r="A17" s="141" t="s">
        <v>1256</v>
      </c>
      <c r="B17" s="120" t="s">
        <v>192</v>
      </c>
      <c r="C17" s="471"/>
      <c r="D17" s="471"/>
      <c r="E17" s="198"/>
      <c r="F17" s="683"/>
    </row>
    <row r="18" spans="1:9" ht="9" customHeight="1">
      <c r="A18" s="141"/>
      <c r="B18" s="599"/>
      <c r="C18" s="471"/>
      <c r="D18" s="471"/>
      <c r="E18" s="198"/>
      <c r="F18" s="683"/>
    </row>
    <row r="19" spans="1:9" ht="52">
      <c r="A19" s="141" t="s">
        <v>1638</v>
      </c>
      <c r="B19" s="120" t="s">
        <v>193</v>
      </c>
      <c r="C19" s="471"/>
      <c r="D19" s="471"/>
      <c r="E19" s="198"/>
      <c r="F19" s="683"/>
    </row>
    <row r="20" spans="1:9" ht="9" customHeight="1">
      <c r="A20" s="527"/>
      <c r="B20" s="90"/>
      <c r="C20" s="22"/>
      <c r="D20" s="471"/>
      <c r="E20" s="198"/>
      <c r="F20" s="683"/>
    </row>
    <row r="21" spans="1:9" ht="52">
      <c r="A21" s="141" t="s">
        <v>1637</v>
      </c>
      <c r="B21" s="120" t="s">
        <v>194</v>
      </c>
      <c r="C21" s="471"/>
      <c r="D21" s="471"/>
      <c r="E21" s="198"/>
      <c r="F21" s="683"/>
    </row>
    <row r="22" spans="1:9" ht="9" customHeight="1">
      <c r="A22" s="15"/>
      <c r="B22" s="90"/>
      <c r="C22" s="22"/>
      <c r="D22" s="471"/>
      <c r="E22" s="198"/>
      <c r="F22" s="683"/>
    </row>
    <row r="23" spans="1:9" ht="13">
      <c r="A23" s="17" t="s">
        <v>10</v>
      </c>
      <c r="B23" s="93" t="s">
        <v>11</v>
      </c>
      <c r="C23" s="471"/>
      <c r="D23" s="471"/>
      <c r="E23" s="198"/>
      <c r="F23" s="683"/>
    </row>
    <row r="24" spans="1:9" ht="9" customHeight="1">
      <c r="A24" s="15"/>
      <c r="B24" s="90"/>
      <c r="C24" s="22"/>
      <c r="D24" s="471"/>
      <c r="E24" s="198"/>
      <c r="F24" s="683"/>
    </row>
    <row r="25" spans="1:9" ht="13">
      <c r="A25" s="15"/>
      <c r="B25" s="90" t="s">
        <v>12</v>
      </c>
      <c r="C25" s="22"/>
      <c r="D25" s="471"/>
      <c r="E25" s="198"/>
      <c r="F25" s="683"/>
    </row>
    <row r="26" spans="1:9" ht="9" customHeight="1">
      <c r="A26" s="15"/>
      <c r="B26" s="90"/>
      <c r="C26" s="22"/>
      <c r="D26" s="471"/>
      <c r="E26" s="198"/>
      <c r="F26" s="683"/>
    </row>
    <row r="27" spans="1:9" ht="13">
      <c r="A27" s="15"/>
      <c r="B27" s="94" t="s">
        <v>13</v>
      </c>
      <c r="C27" s="22"/>
      <c r="D27" s="471"/>
      <c r="E27" s="198"/>
      <c r="F27" s="683"/>
    </row>
    <row r="28" spans="1:9" ht="9" customHeight="1">
      <c r="A28" s="15"/>
      <c r="B28" s="90"/>
      <c r="C28" s="22"/>
      <c r="D28" s="471"/>
      <c r="E28" s="198"/>
      <c r="F28" s="683"/>
    </row>
    <row r="29" spans="1:9" ht="41.25" customHeight="1">
      <c r="A29" s="15"/>
      <c r="B29" s="100" t="s">
        <v>195</v>
      </c>
      <c r="C29" s="22"/>
      <c r="D29" s="471"/>
      <c r="E29" s="198"/>
      <c r="F29" s="683"/>
    </row>
    <row r="30" spans="1:9" ht="9" customHeight="1">
      <c r="A30" s="15"/>
      <c r="B30" s="90"/>
      <c r="C30" s="22"/>
      <c r="D30" s="471"/>
      <c r="E30" s="198"/>
      <c r="F30" s="683"/>
    </row>
    <row r="31" spans="1:9">
      <c r="A31" s="15" t="s">
        <v>651</v>
      </c>
      <c r="B31" s="89" t="s">
        <v>1826</v>
      </c>
      <c r="C31" s="22" t="s">
        <v>15</v>
      </c>
      <c r="D31" s="32">
        <v>4000</v>
      </c>
      <c r="E31" s="198"/>
      <c r="F31" s="683"/>
      <c r="I31" s="730"/>
    </row>
    <row r="32" spans="1:9" ht="9" customHeight="1">
      <c r="A32" s="15"/>
      <c r="B32" s="90"/>
      <c r="C32" s="22"/>
      <c r="D32" s="471"/>
      <c r="E32" s="198"/>
      <c r="F32" s="683"/>
    </row>
    <row r="33" spans="1:9" ht="14.25" customHeight="1">
      <c r="A33" s="15"/>
      <c r="B33" s="94" t="s">
        <v>18</v>
      </c>
      <c r="C33" s="22"/>
      <c r="D33" s="471"/>
      <c r="E33" s="198"/>
      <c r="F33" s="683"/>
    </row>
    <row r="34" spans="1:9" ht="9" customHeight="1">
      <c r="A34" s="15"/>
      <c r="B34" s="90"/>
      <c r="C34" s="22"/>
      <c r="D34" s="471"/>
      <c r="E34" s="198"/>
      <c r="F34" s="683"/>
    </row>
    <row r="35" spans="1:9" s="165" customFormat="1" ht="37.5">
      <c r="A35" s="21" t="s">
        <v>652</v>
      </c>
      <c r="B35" s="92" t="s">
        <v>22</v>
      </c>
      <c r="C35" s="22" t="s">
        <v>20</v>
      </c>
      <c r="D35" s="85" t="s">
        <v>21</v>
      </c>
      <c r="E35" s="198"/>
      <c r="F35" s="683"/>
      <c r="H35" s="165" t="s">
        <v>1848</v>
      </c>
    </row>
    <row r="36" spans="1:9" ht="9" customHeight="1">
      <c r="A36" s="15"/>
      <c r="B36" s="90"/>
      <c r="C36" s="22"/>
      <c r="D36" s="471"/>
      <c r="E36" s="198"/>
      <c r="F36" s="683"/>
    </row>
    <row r="37" spans="1:9" ht="13">
      <c r="A37" s="17" t="s">
        <v>34</v>
      </c>
      <c r="B37" s="93" t="s">
        <v>35</v>
      </c>
      <c r="C37" s="22"/>
      <c r="D37" s="471"/>
      <c r="E37" s="198"/>
      <c r="F37" s="683"/>
      <c r="I37" s="165"/>
    </row>
    <row r="38" spans="1:9" ht="9" customHeight="1">
      <c r="A38" s="15"/>
      <c r="B38" s="90"/>
      <c r="C38" s="22"/>
      <c r="D38" s="471"/>
      <c r="E38" s="198"/>
      <c r="F38" s="683"/>
    </row>
    <row r="39" spans="1:9" ht="27" customHeight="1">
      <c r="A39" s="17"/>
      <c r="B39" s="95" t="s">
        <v>36</v>
      </c>
      <c r="C39" s="22"/>
      <c r="D39" s="471"/>
      <c r="E39" s="198"/>
      <c r="F39" s="683"/>
      <c r="I39" s="165"/>
    </row>
    <row r="40" spans="1:9" ht="9" customHeight="1">
      <c r="A40" s="15"/>
      <c r="B40" s="90"/>
      <c r="C40" s="22"/>
      <c r="D40" s="471"/>
      <c r="E40" s="198"/>
      <c r="F40" s="683"/>
    </row>
    <row r="41" spans="1:9" s="165" customFormat="1" ht="37.5">
      <c r="A41" s="21" t="s">
        <v>653</v>
      </c>
      <c r="B41" s="92" t="s">
        <v>196</v>
      </c>
      <c r="C41" s="22" t="s">
        <v>46</v>
      </c>
      <c r="D41" s="32">
        <v>48</v>
      </c>
      <c r="E41" s="198"/>
      <c r="F41" s="683"/>
      <c r="I41" s="838"/>
    </row>
    <row r="42" spans="1:9" ht="9" customHeight="1">
      <c r="A42" s="15"/>
      <c r="B42" s="90"/>
      <c r="C42" s="22"/>
      <c r="D42" s="471"/>
      <c r="E42" s="198"/>
      <c r="F42" s="683"/>
    </row>
    <row r="43" spans="1:9" ht="15.75" customHeight="1">
      <c r="A43" s="124" t="s">
        <v>48</v>
      </c>
      <c r="B43" s="125" t="s">
        <v>49</v>
      </c>
      <c r="C43" s="686"/>
      <c r="D43" s="686"/>
      <c r="E43" s="687"/>
      <c r="F43" s="688"/>
    </row>
    <row r="44" spans="1:9" ht="26">
      <c r="A44" s="23" t="s">
        <v>197</v>
      </c>
      <c r="B44" s="97" t="s">
        <v>198</v>
      </c>
      <c r="C44" s="471"/>
      <c r="D44" s="471"/>
      <c r="E44" s="198"/>
      <c r="F44" s="683"/>
    </row>
    <row r="45" spans="1:9" ht="8.15" customHeight="1">
      <c r="A45" s="15"/>
      <c r="B45" s="90"/>
      <c r="C45" s="22"/>
      <c r="D45" s="471"/>
      <c r="E45" s="198"/>
      <c r="F45" s="683"/>
    </row>
    <row r="46" spans="1:9" ht="13">
      <c r="A46" s="17"/>
      <c r="B46" s="126" t="s">
        <v>50</v>
      </c>
      <c r="C46" s="471"/>
      <c r="D46" s="471"/>
      <c r="E46" s="198"/>
      <c r="F46" s="683"/>
      <c r="H46" s="839"/>
    </row>
    <row r="47" spans="1:9" ht="8.15" customHeight="1">
      <c r="A47" s="15"/>
      <c r="B47" s="90"/>
      <c r="C47" s="22"/>
      <c r="D47" s="471"/>
      <c r="E47" s="198"/>
      <c r="F47" s="683"/>
    </row>
    <row r="48" spans="1:9" ht="13">
      <c r="A48" s="17"/>
      <c r="B48" s="90" t="s">
        <v>199</v>
      </c>
      <c r="C48" s="471"/>
      <c r="D48" s="471"/>
      <c r="E48" s="198"/>
      <c r="F48" s="683"/>
      <c r="H48" s="487"/>
    </row>
    <row r="49" spans="1:9" ht="8.15" customHeight="1">
      <c r="A49" s="15"/>
      <c r="B49" s="90"/>
      <c r="C49" s="22"/>
      <c r="D49" s="471"/>
      <c r="E49" s="198"/>
      <c r="F49" s="683"/>
    </row>
    <row r="50" spans="1:9" ht="27" customHeight="1">
      <c r="A50" s="17"/>
      <c r="B50" s="95" t="s">
        <v>1067</v>
      </c>
      <c r="C50" s="471"/>
      <c r="D50" s="471"/>
      <c r="E50" s="198"/>
      <c r="F50" s="683"/>
      <c r="H50" s="487"/>
    </row>
    <row r="51" spans="1:9" ht="14.15" customHeight="1" thickBot="1">
      <c r="A51" s="962" t="s">
        <v>17</v>
      </c>
      <c r="B51" s="963"/>
      <c r="C51" s="963"/>
      <c r="D51" s="963"/>
      <c r="E51" s="196"/>
      <c r="F51" s="183"/>
    </row>
    <row r="52" spans="1:9" ht="13">
      <c r="A52" s="23" t="s">
        <v>200</v>
      </c>
      <c r="B52" s="97" t="s">
        <v>201</v>
      </c>
      <c r="C52" s="471"/>
      <c r="D52" s="471"/>
      <c r="E52" s="198"/>
      <c r="F52" s="683"/>
    </row>
    <row r="53" spans="1:9" ht="8.5" customHeight="1">
      <c r="A53" s="15"/>
      <c r="B53" s="90"/>
      <c r="C53" s="22"/>
      <c r="D53" s="471"/>
      <c r="E53" s="198"/>
      <c r="F53" s="683"/>
    </row>
    <row r="54" spans="1:9" ht="15.75" customHeight="1">
      <c r="A54" s="15" t="s">
        <v>654</v>
      </c>
      <c r="B54" s="89" t="s">
        <v>202</v>
      </c>
      <c r="C54" s="22" t="s">
        <v>15</v>
      </c>
      <c r="D54" s="32">
        <v>4000</v>
      </c>
      <c r="E54" s="198"/>
      <c r="F54" s="683"/>
      <c r="H54" s="840"/>
      <c r="I54" s="841"/>
    </row>
    <row r="55" spans="1:9" ht="8.5" customHeight="1">
      <c r="A55" s="15"/>
      <c r="B55" s="90"/>
      <c r="C55" s="22"/>
      <c r="D55" s="471"/>
      <c r="E55" s="198"/>
      <c r="F55" s="683"/>
    </row>
    <row r="56" spans="1:9" ht="15" customHeight="1">
      <c r="A56" s="128"/>
      <c r="B56" s="126" t="s">
        <v>203</v>
      </c>
      <c r="C56" s="156"/>
      <c r="D56" s="129"/>
      <c r="E56" s="198"/>
      <c r="F56" s="683"/>
      <c r="H56" s="487"/>
      <c r="I56" s="842"/>
    </row>
    <row r="57" spans="1:9" s="165" customFormat="1" ht="8.5" customHeight="1">
      <c r="A57" s="21"/>
      <c r="B57" s="91"/>
      <c r="C57" s="22"/>
      <c r="D57" s="471"/>
      <c r="E57" s="198"/>
      <c r="F57" s="683"/>
    </row>
    <row r="58" spans="1:9" ht="80.150000000000006" customHeight="1">
      <c r="A58" s="128"/>
      <c r="B58" s="100" t="s">
        <v>204</v>
      </c>
      <c r="C58" s="156"/>
      <c r="D58" s="198"/>
      <c r="E58" s="198"/>
      <c r="F58" s="683"/>
      <c r="H58" s="487"/>
      <c r="I58" s="843"/>
    </row>
    <row r="59" spans="1:9" s="165" customFormat="1" ht="8.5" customHeight="1">
      <c r="A59" s="21"/>
      <c r="B59" s="91"/>
      <c r="C59" s="22"/>
      <c r="D59" s="471"/>
      <c r="E59" s="198"/>
      <c r="F59" s="683"/>
    </row>
    <row r="60" spans="1:9" ht="30" customHeight="1">
      <c r="A60" s="15" t="s">
        <v>655</v>
      </c>
      <c r="B60" s="89" t="s">
        <v>656</v>
      </c>
      <c r="C60" s="22" t="s">
        <v>15</v>
      </c>
      <c r="D60" s="32">
        <v>3000</v>
      </c>
      <c r="E60" s="198"/>
      <c r="F60" s="683"/>
      <c r="G60" s="689"/>
      <c r="H60" s="487"/>
      <c r="I60" s="843"/>
    </row>
    <row r="61" spans="1:9" s="165" customFormat="1" ht="8.5" customHeight="1">
      <c r="A61" s="21"/>
      <c r="B61" s="91"/>
      <c r="C61" s="22"/>
      <c r="D61" s="471"/>
      <c r="E61" s="198"/>
      <c r="F61" s="683"/>
    </row>
    <row r="62" spans="1:9" ht="15" customHeight="1">
      <c r="A62" s="15" t="s">
        <v>657</v>
      </c>
      <c r="B62" s="89" t="s">
        <v>56</v>
      </c>
      <c r="C62" s="22" t="s">
        <v>15</v>
      </c>
      <c r="D62" s="32">
        <v>1000</v>
      </c>
      <c r="E62" s="198"/>
      <c r="F62" s="683"/>
      <c r="G62" s="689"/>
      <c r="H62" s="487"/>
      <c r="I62" s="843"/>
    </row>
    <row r="63" spans="1:9" s="165" customFormat="1" ht="8.5" customHeight="1">
      <c r="A63" s="21"/>
      <c r="B63" s="91"/>
      <c r="C63" s="22"/>
      <c r="D63" s="471"/>
      <c r="E63" s="198"/>
      <c r="F63" s="683"/>
    </row>
    <row r="64" spans="1:9" ht="15.75" customHeight="1">
      <c r="A64" s="15"/>
      <c r="B64" s="93" t="s">
        <v>205</v>
      </c>
      <c r="C64" s="156"/>
      <c r="D64" s="129"/>
      <c r="E64" s="198"/>
      <c r="F64" s="683"/>
      <c r="G64" s="689"/>
      <c r="H64" s="487"/>
      <c r="I64" s="842"/>
    </row>
    <row r="65" spans="1:9" s="165" customFormat="1" ht="8.5" customHeight="1">
      <c r="A65" s="21"/>
      <c r="B65" s="91"/>
      <c r="C65" s="22"/>
      <c r="D65" s="471"/>
      <c r="E65" s="198"/>
      <c r="F65" s="683"/>
    </row>
    <row r="66" spans="1:9" ht="27.75" customHeight="1">
      <c r="A66" s="15"/>
      <c r="B66" s="100" t="s">
        <v>206</v>
      </c>
      <c r="C66" s="156"/>
      <c r="D66" s="129"/>
      <c r="E66" s="198"/>
      <c r="F66" s="683"/>
      <c r="G66" s="689"/>
      <c r="H66" s="487"/>
      <c r="I66" s="842"/>
    </row>
    <row r="67" spans="1:9" s="165" customFormat="1" ht="8.5" customHeight="1">
      <c r="A67" s="21"/>
      <c r="B67" s="91"/>
      <c r="C67" s="22"/>
      <c r="D67" s="471"/>
      <c r="E67" s="198"/>
      <c r="F67" s="683"/>
    </row>
    <row r="68" spans="1:9" ht="16.5" customHeight="1">
      <c r="A68" s="15" t="s">
        <v>658</v>
      </c>
      <c r="B68" s="89" t="s">
        <v>207</v>
      </c>
      <c r="C68" s="22" t="s">
        <v>26</v>
      </c>
      <c r="D68" s="32">
        <v>8</v>
      </c>
      <c r="E68" s="198"/>
      <c r="F68" s="683"/>
      <c r="G68" s="689"/>
      <c r="H68" s="844"/>
      <c r="I68" s="843"/>
    </row>
    <row r="69" spans="1:9" s="165" customFormat="1" ht="8.5" customHeight="1">
      <c r="A69" s="21"/>
      <c r="B69" s="91"/>
      <c r="C69" s="22"/>
      <c r="D69" s="471"/>
      <c r="E69" s="198"/>
      <c r="F69" s="683"/>
    </row>
    <row r="70" spans="1:9" ht="14.25" customHeight="1">
      <c r="A70" s="15" t="s">
        <v>659</v>
      </c>
      <c r="B70" s="89" t="s">
        <v>208</v>
      </c>
      <c r="C70" s="22" t="s">
        <v>26</v>
      </c>
      <c r="D70" s="32">
        <v>72</v>
      </c>
      <c r="E70" s="198"/>
      <c r="F70" s="683"/>
      <c r="G70" s="689"/>
      <c r="H70" s="844"/>
      <c r="I70" s="843"/>
    </row>
    <row r="71" spans="1:9" s="165" customFormat="1" ht="8.5" customHeight="1">
      <c r="A71" s="21"/>
      <c r="B71" s="91"/>
      <c r="C71" s="22"/>
      <c r="D71" s="471"/>
      <c r="E71" s="198"/>
      <c r="F71" s="683"/>
    </row>
    <row r="72" spans="1:9" ht="28.5" customHeight="1">
      <c r="A72" s="15"/>
      <c r="B72" s="100" t="s">
        <v>209</v>
      </c>
      <c r="C72" s="22"/>
      <c r="D72" s="34"/>
      <c r="E72" s="198"/>
      <c r="F72" s="683"/>
      <c r="H72" s="487"/>
      <c r="I72" s="843"/>
    </row>
    <row r="73" spans="1:9" s="165" customFormat="1" ht="8.5" customHeight="1">
      <c r="A73" s="21"/>
      <c r="B73" s="91"/>
      <c r="C73" s="22"/>
      <c r="D73" s="471"/>
      <c r="E73" s="198"/>
      <c r="F73" s="683"/>
    </row>
    <row r="74" spans="1:9" ht="15" customHeight="1">
      <c r="A74" s="15" t="s">
        <v>660</v>
      </c>
      <c r="B74" s="89" t="s">
        <v>207</v>
      </c>
      <c r="C74" s="22" t="s">
        <v>26</v>
      </c>
      <c r="D74" s="32">
        <v>8</v>
      </c>
      <c r="E74" s="198"/>
      <c r="F74" s="683"/>
      <c r="H74" s="487"/>
      <c r="I74" s="843"/>
    </row>
    <row r="75" spans="1:9" s="165" customFormat="1" ht="8.5" customHeight="1">
      <c r="A75" s="21"/>
      <c r="B75" s="91"/>
      <c r="C75" s="22"/>
      <c r="D75" s="471"/>
      <c r="E75" s="198"/>
      <c r="F75" s="683"/>
    </row>
    <row r="76" spans="1:9" ht="13.5" customHeight="1">
      <c r="A76" s="15" t="s">
        <v>661</v>
      </c>
      <c r="B76" s="89" t="s">
        <v>208</v>
      </c>
      <c r="C76" s="22" t="s">
        <v>26</v>
      </c>
      <c r="D76" s="32">
        <v>72</v>
      </c>
      <c r="E76" s="198"/>
      <c r="F76" s="683"/>
      <c r="H76" s="487"/>
      <c r="I76" s="843"/>
    </row>
    <row r="77" spans="1:9" s="165" customFormat="1" ht="8.5" customHeight="1">
      <c r="A77" s="21"/>
      <c r="B77" s="91"/>
      <c r="C77" s="22"/>
      <c r="D77" s="471"/>
      <c r="E77" s="198"/>
      <c r="F77" s="683"/>
    </row>
    <row r="78" spans="1:9" ht="15.75" customHeight="1">
      <c r="A78" s="17" t="s">
        <v>58</v>
      </c>
      <c r="B78" s="93" t="s">
        <v>59</v>
      </c>
      <c r="C78" s="22"/>
      <c r="D78" s="198"/>
      <c r="E78" s="198"/>
      <c r="F78" s="683"/>
      <c r="I78" s="843"/>
    </row>
    <row r="79" spans="1:9" s="165" customFormat="1" ht="8.5" customHeight="1">
      <c r="A79" s="21"/>
      <c r="B79" s="91"/>
      <c r="C79" s="22"/>
      <c r="D79" s="471"/>
      <c r="E79" s="198"/>
      <c r="F79" s="683"/>
    </row>
    <row r="80" spans="1:9" ht="14.25" customHeight="1">
      <c r="A80" s="17" t="s">
        <v>210</v>
      </c>
      <c r="B80" s="97" t="s">
        <v>211</v>
      </c>
      <c r="C80" s="156"/>
      <c r="D80" s="129"/>
      <c r="E80" s="198"/>
      <c r="F80" s="683"/>
      <c r="I80" s="842"/>
    </row>
    <row r="81" spans="1:9" s="165" customFormat="1" ht="8.5" customHeight="1">
      <c r="A81" s="21"/>
      <c r="B81" s="91"/>
      <c r="C81" s="22"/>
      <c r="D81" s="471"/>
      <c r="E81" s="198"/>
      <c r="F81" s="683"/>
    </row>
    <row r="82" spans="1:9" s="165" customFormat="1" ht="81" customHeight="1">
      <c r="A82" s="21" t="s">
        <v>662</v>
      </c>
      <c r="B82" s="92" t="s">
        <v>1758</v>
      </c>
      <c r="C82" s="22" t="s">
        <v>26</v>
      </c>
      <c r="D82" s="32">
        <v>200</v>
      </c>
      <c r="E82" s="198"/>
      <c r="F82" s="683"/>
      <c r="G82" s="681"/>
      <c r="I82" s="838"/>
    </row>
    <row r="83" spans="1:9" s="165" customFormat="1" ht="8.5" customHeight="1">
      <c r="A83" s="21"/>
      <c r="B83" s="91"/>
      <c r="C83" s="22"/>
      <c r="D83" s="471"/>
      <c r="E83" s="198"/>
      <c r="F83" s="683"/>
    </row>
    <row r="84" spans="1:9" s="165" customFormat="1" ht="28.5" customHeight="1">
      <c r="A84" s="21" t="s">
        <v>663</v>
      </c>
      <c r="B84" s="92" t="s">
        <v>212</v>
      </c>
      <c r="C84" s="22" t="s">
        <v>26</v>
      </c>
      <c r="D84" s="32">
        <v>200</v>
      </c>
      <c r="E84" s="198"/>
      <c r="F84" s="683"/>
      <c r="I84" s="838"/>
    </row>
    <row r="85" spans="1:9" s="165" customFormat="1" ht="8.5" customHeight="1">
      <c r="A85" s="21"/>
      <c r="B85" s="91"/>
      <c r="C85" s="22"/>
      <c r="D85" s="471"/>
      <c r="E85" s="198"/>
      <c r="F85" s="683"/>
    </row>
    <row r="86" spans="1:9" s="165" customFormat="1" ht="50.5">
      <c r="A86" s="21" t="s">
        <v>664</v>
      </c>
      <c r="B86" s="92" t="s">
        <v>213</v>
      </c>
      <c r="C86" s="22" t="s">
        <v>26</v>
      </c>
      <c r="D86" s="32">
        <v>200</v>
      </c>
      <c r="E86" s="198"/>
      <c r="F86" s="683"/>
      <c r="I86" s="845"/>
    </row>
    <row r="87" spans="1:9" s="165" customFormat="1" ht="8.5" customHeight="1">
      <c r="A87" s="21"/>
      <c r="B87" s="91"/>
      <c r="C87" s="22"/>
      <c r="D87" s="471"/>
      <c r="E87" s="198"/>
      <c r="F87" s="683"/>
    </row>
    <row r="88" spans="1:9" ht="13">
      <c r="A88" s="23" t="s">
        <v>65</v>
      </c>
      <c r="B88" s="97" t="s">
        <v>66</v>
      </c>
      <c r="C88" s="22"/>
      <c r="D88" s="123"/>
      <c r="E88" s="198"/>
      <c r="F88" s="683"/>
      <c r="I88" s="838"/>
    </row>
    <row r="89" spans="1:9" s="165" customFormat="1" ht="8.5" customHeight="1">
      <c r="A89" s="21"/>
      <c r="B89" s="91"/>
      <c r="C89" s="22"/>
      <c r="D89" s="471"/>
      <c r="E89" s="198"/>
      <c r="F89" s="683"/>
    </row>
    <row r="90" spans="1:9" s="165" customFormat="1" ht="28.5" customHeight="1">
      <c r="A90" s="21" t="s">
        <v>665</v>
      </c>
      <c r="B90" s="92" t="s">
        <v>68</v>
      </c>
      <c r="C90" s="22" t="s">
        <v>26</v>
      </c>
      <c r="D90" s="32">
        <v>4</v>
      </c>
      <c r="E90" s="198"/>
      <c r="F90" s="683"/>
      <c r="I90" s="838"/>
    </row>
    <row r="91" spans="1:9" s="165" customFormat="1" ht="8.5" customHeight="1">
      <c r="A91" s="21"/>
      <c r="B91" s="91"/>
      <c r="C91" s="22"/>
      <c r="D91" s="471"/>
      <c r="E91" s="198"/>
      <c r="F91" s="683"/>
    </row>
    <row r="92" spans="1:9" s="165" customFormat="1" ht="26.25" customHeight="1">
      <c r="A92" s="21" t="s">
        <v>666</v>
      </c>
      <c r="B92" s="92" t="s">
        <v>69</v>
      </c>
      <c r="C92" s="22" t="s">
        <v>26</v>
      </c>
      <c r="D92" s="32">
        <v>4</v>
      </c>
      <c r="E92" s="198"/>
      <c r="F92" s="683"/>
      <c r="I92" s="838"/>
    </row>
    <row r="93" spans="1:9" s="165" customFormat="1" ht="8.5" customHeight="1">
      <c r="A93" s="21"/>
      <c r="B93" s="91"/>
      <c r="C93" s="22"/>
      <c r="D93" s="471"/>
      <c r="E93" s="198"/>
      <c r="F93" s="683"/>
    </row>
    <row r="94" spans="1:9" s="165" customFormat="1" ht="42" customHeight="1">
      <c r="A94" s="21" t="s">
        <v>667</v>
      </c>
      <c r="B94" s="92" t="s">
        <v>214</v>
      </c>
      <c r="C94" s="22" t="s">
        <v>26</v>
      </c>
      <c r="D94" s="32">
        <v>16</v>
      </c>
      <c r="E94" s="198"/>
      <c r="F94" s="683"/>
      <c r="I94" s="845"/>
    </row>
    <row r="95" spans="1:9" s="165" customFormat="1" ht="8.5" customHeight="1">
      <c r="A95" s="21"/>
      <c r="B95" s="92"/>
      <c r="C95" s="22"/>
      <c r="D95" s="32"/>
      <c r="E95" s="198"/>
      <c r="F95" s="683"/>
      <c r="I95" s="845"/>
    </row>
    <row r="96" spans="1:9" ht="16.5" customHeight="1" thickBot="1">
      <c r="A96" s="962" t="s">
        <v>17</v>
      </c>
      <c r="B96" s="963"/>
      <c r="C96" s="963"/>
      <c r="D96" s="963"/>
      <c r="E96" s="196"/>
      <c r="F96" s="183"/>
    </row>
    <row r="97" spans="1:9" ht="13">
      <c r="A97" s="23" t="s">
        <v>71</v>
      </c>
      <c r="B97" s="97" t="s">
        <v>72</v>
      </c>
      <c r="C97" s="156"/>
      <c r="D97" s="129"/>
      <c r="E97" s="198"/>
      <c r="F97" s="683"/>
      <c r="I97" s="842"/>
    </row>
    <row r="98" spans="1:9" ht="9" customHeight="1">
      <c r="A98" s="15"/>
      <c r="B98" s="90"/>
      <c r="C98" s="22"/>
      <c r="D98" s="471"/>
      <c r="E98" s="198"/>
      <c r="F98" s="683"/>
    </row>
    <row r="99" spans="1:9" s="165" customFormat="1" ht="144.75" customHeight="1">
      <c r="A99" s="21" t="s">
        <v>668</v>
      </c>
      <c r="B99" s="92" t="s">
        <v>669</v>
      </c>
      <c r="C99" s="22" t="s">
        <v>15</v>
      </c>
      <c r="D99" s="32">
        <v>200</v>
      </c>
      <c r="E99" s="198"/>
      <c r="F99" s="683"/>
      <c r="H99" s="845"/>
      <c r="I99" s="846"/>
    </row>
    <row r="100" spans="1:9" ht="9" customHeight="1">
      <c r="A100" s="15"/>
      <c r="B100" s="90"/>
      <c r="C100" s="22"/>
      <c r="D100" s="471"/>
      <c r="E100" s="198"/>
      <c r="F100" s="683"/>
    </row>
    <row r="101" spans="1:9" s="165" customFormat="1" ht="92.25" customHeight="1">
      <c r="A101" s="21" t="s">
        <v>670</v>
      </c>
      <c r="B101" s="92" t="s">
        <v>341</v>
      </c>
      <c r="C101" s="22" t="s">
        <v>15</v>
      </c>
      <c r="D101" s="32">
        <v>140</v>
      </c>
      <c r="E101" s="198"/>
      <c r="F101" s="683"/>
      <c r="I101" s="846"/>
    </row>
    <row r="102" spans="1:9" ht="9" customHeight="1">
      <c r="A102" s="15"/>
      <c r="B102" s="90"/>
      <c r="C102" s="22"/>
      <c r="D102" s="471"/>
      <c r="E102" s="198"/>
      <c r="F102" s="683"/>
    </row>
    <row r="103" spans="1:9" s="165" customFormat="1" ht="37.5">
      <c r="A103" s="21" t="s">
        <v>671</v>
      </c>
      <c r="B103" s="92" t="s">
        <v>217</v>
      </c>
      <c r="C103" s="22" t="s">
        <v>15</v>
      </c>
      <c r="D103" s="32">
        <v>60</v>
      </c>
      <c r="E103" s="198"/>
      <c r="F103" s="683"/>
      <c r="H103" s="845"/>
      <c r="I103" s="846"/>
    </row>
    <row r="104" spans="1:9" ht="9" customHeight="1">
      <c r="A104" s="15"/>
      <c r="B104" s="90"/>
      <c r="C104" s="22"/>
      <c r="D104" s="471"/>
      <c r="E104" s="198"/>
      <c r="F104" s="683"/>
    </row>
    <row r="105" spans="1:9" s="165" customFormat="1" ht="27" customHeight="1">
      <c r="A105" s="21" t="s">
        <v>672</v>
      </c>
      <c r="B105" s="92" t="s">
        <v>74</v>
      </c>
      <c r="C105" s="22" t="s">
        <v>15</v>
      </c>
      <c r="D105" s="32">
        <v>4000</v>
      </c>
      <c r="E105" s="198"/>
      <c r="F105" s="683"/>
      <c r="I105" s="846"/>
    </row>
    <row r="106" spans="1:9" ht="9" customHeight="1">
      <c r="A106" s="15"/>
      <c r="B106" s="90"/>
      <c r="C106" s="22"/>
      <c r="D106" s="471"/>
      <c r="E106" s="198"/>
      <c r="F106" s="683"/>
    </row>
    <row r="107" spans="1:9" ht="14.15" customHeight="1">
      <c r="A107" s="23" t="s">
        <v>75</v>
      </c>
      <c r="B107" s="97" t="s">
        <v>76</v>
      </c>
      <c r="C107" s="22"/>
      <c r="D107" s="22"/>
      <c r="E107" s="198"/>
      <c r="F107" s="683"/>
      <c r="I107" s="847"/>
    </row>
    <row r="108" spans="1:9" ht="9" customHeight="1">
      <c r="A108" s="15"/>
      <c r="B108" s="90"/>
      <c r="C108" s="22"/>
      <c r="D108" s="471"/>
      <c r="E108" s="198"/>
      <c r="F108" s="683"/>
    </row>
    <row r="109" spans="1:9" s="165" customFormat="1" ht="64.5" customHeight="1">
      <c r="A109" s="21" t="s">
        <v>673</v>
      </c>
      <c r="B109" s="92" t="s">
        <v>218</v>
      </c>
      <c r="C109" s="22" t="s">
        <v>26</v>
      </c>
      <c r="D109" s="32">
        <v>200</v>
      </c>
      <c r="E109" s="198"/>
      <c r="F109" s="683"/>
      <c r="I109" s="846"/>
    </row>
    <row r="110" spans="1:9" ht="9" customHeight="1">
      <c r="A110" s="15"/>
      <c r="B110" s="90"/>
      <c r="C110" s="22"/>
      <c r="D110" s="471"/>
      <c r="E110" s="198"/>
      <c r="F110" s="683"/>
    </row>
    <row r="111" spans="1:9" ht="26">
      <c r="A111" s="15"/>
      <c r="B111" s="93" t="s">
        <v>79</v>
      </c>
      <c r="C111" s="22"/>
      <c r="D111" s="123"/>
      <c r="E111" s="198"/>
      <c r="F111" s="683"/>
      <c r="I111" s="841"/>
    </row>
    <row r="112" spans="1:9" ht="9" customHeight="1">
      <c r="A112" s="15"/>
      <c r="B112" s="90"/>
      <c r="C112" s="22"/>
      <c r="D112" s="471"/>
      <c r="E112" s="198"/>
      <c r="F112" s="683"/>
    </row>
    <row r="113" spans="1:11" ht="14.25" customHeight="1">
      <c r="A113" s="15"/>
      <c r="B113" s="89" t="s">
        <v>80</v>
      </c>
      <c r="C113" s="22"/>
      <c r="D113" s="22"/>
      <c r="E113" s="198"/>
      <c r="F113" s="683"/>
      <c r="I113" s="847"/>
    </row>
    <row r="114" spans="1:11" ht="9" customHeight="1">
      <c r="A114" s="15"/>
      <c r="B114" s="90"/>
      <c r="C114" s="22"/>
      <c r="D114" s="471"/>
      <c r="E114" s="198"/>
      <c r="F114" s="683"/>
    </row>
    <row r="115" spans="1:11" ht="15.75" customHeight="1">
      <c r="A115" s="23" t="s">
        <v>81</v>
      </c>
      <c r="B115" s="97" t="s">
        <v>219</v>
      </c>
      <c r="C115" s="22"/>
      <c r="D115" s="22"/>
      <c r="E115" s="198"/>
      <c r="F115" s="683"/>
      <c r="I115" s="847"/>
      <c r="J115" s="689"/>
      <c r="K115" s="848"/>
    </row>
    <row r="116" spans="1:11" ht="9" customHeight="1">
      <c r="A116" s="15"/>
      <c r="B116" s="90"/>
      <c r="C116" s="22"/>
      <c r="D116" s="471"/>
      <c r="E116" s="198"/>
      <c r="F116" s="683"/>
    </row>
    <row r="117" spans="1:11" ht="14.25" customHeight="1">
      <c r="A117" s="15" t="s">
        <v>674</v>
      </c>
      <c r="B117" s="89" t="s">
        <v>1732</v>
      </c>
      <c r="C117" s="22" t="s">
        <v>83</v>
      </c>
      <c r="D117" s="32">
        <v>1176</v>
      </c>
      <c r="E117" s="198"/>
      <c r="F117" s="683"/>
      <c r="I117" s="849"/>
      <c r="J117" s="691"/>
      <c r="K117" s="850"/>
    </row>
    <row r="118" spans="1:11" ht="9" customHeight="1">
      <c r="A118" s="15"/>
      <c r="B118" s="90"/>
      <c r="C118" s="22"/>
      <c r="D118" s="32"/>
      <c r="E118" s="198"/>
      <c r="F118" s="683"/>
    </row>
    <row r="119" spans="1:11" ht="28.5" customHeight="1">
      <c r="A119" s="35"/>
      <c r="B119" s="106" t="s">
        <v>220</v>
      </c>
      <c r="C119" s="36"/>
      <c r="D119" s="32"/>
      <c r="E119" s="198"/>
      <c r="F119" s="683"/>
      <c r="I119" s="851"/>
    </row>
    <row r="120" spans="1:11" ht="9" customHeight="1">
      <c r="A120" s="15"/>
      <c r="B120" s="94"/>
      <c r="C120" s="22"/>
      <c r="D120" s="85"/>
      <c r="E120" s="198"/>
      <c r="F120" s="683"/>
    </row>
    <row r="121" spans="1:11" ht="13" customHeight="1">
      <c r="A121" s="15" t="s">
        <v>423</v>
      </c>
      <c r="B121" s="89" t="s">
        <v>1732</v>
      </c>
      <c r="C121" s="88" t="s">
        <v>83</v>
      </c>
      <c r="D121" s="32">
        <v>504</v>
      </c>
      <c r="E121" s="198"/>
      <c r="F121" s="683"/>
    </row>
    <row r="122" spans="1:11" ht="9" customHeight="1">
      <c r="A122" s="15"/>
      <c r="B122" s="94"/>
      <c r="C122" s="88"/>
      <c r="D122" s="32"/>
      <c r="E122" s="198"/>
      <c r="F122" s="683"/>
    </row>
    <row r="123" spans="1:11" s="311" customFormat="1" ht="13">
      <c r="A123" s="23"/>
      <c r="B123" s="107" t="s">
        <v>90</v>
      </c>
      <c r="C123" s="37"/>
      <c r="D123" s="38"/>
      <c r="E123" s="198"/>
      <c r="F123" s="683"/>
      <c r="G123" s="692"/>
      <c r="I123" s="849"/>
    </row>
    <row r="124" spans="1:11" s="311" customFormat="1" ht="9" customHeight="1">
      <c r="A124" s="15"/>
      <c r="B124" s="90"/>
      <c r="C124" s="22"/>
      <c r="D124" s="471"/>
      <c r="E124" s="198"/>
      <c r="F124" s="683"/>
      <c r="G124" s="692"/>
      <c r="I124" s="849"/>
    </row>
    <row r="125" spans="1:11" s="311" customFormat="1" ht="25">
      <c r="A125" s="39"/>
      <c r="B125" s="110" t="s">
        <v>94</v>
      </c>
      <c r="C125" s="37"/>
      <c r="D125" s="40"/>
      <c r="E125" s="198"/>
      <c r="F125" s="683"/>
      <c r="G125" s="692"/>
      <c r="I125" s="849"/>
    </row>
    <row r="126" spans="1:11" s="311" customFormat="1" ht="9" customHeight="1">
      <c r="A126" s="15"/>
      <c r="B126" s="90"/>
      <c r="C126" s="22"/>
      <c r="D126" s="471"/>
      <c r="E126" s="198"/>
      <c r="F126" s="683"/>
      <c r="G126" s="692"/>
      <c r="I126" s="849"/>
    </row>
    <row r="127" spans="1:11" s="311" customFormat="1" ht="14.5">
      <c r="A127" s="130" t="s">
        <v>675</v>
      </c>
      <c r="B127" s="131" t="s">
        <v>221</v>
      </c>
      <c r="C127" s="37" t="s">
        <v>15</v>
      </c>
      <c r="D127" s="32">
        <v>400</v>
      </c>
      <c r="E127" s="198"/>
      <c r="F127" s="683"/>
      <c r="G127" s="692"/>
      <c r="I127" s="849"/>
    </row>
    <row r="128" spans="1:11" s="311" customFormat="1" ht="13">
      <c r="A128" s="15"/>
      <c r="B128" s="90"/>
      <c r="C128" s="22"/>
      <c r="D128" s="471"/>
      <c r="E128" s="198"/>
      <c r="F128" s="683"/>
      <c r="G128" s="692"/>
      <c r="I128" s="849"/>
    </row>
    <row r="129" spans="1:9" s="311" customFormat="1" ht="13">
      <c r="A129" s="15"/>
      <c r="B129" s="90"/>
      <c r="C129" s="22"/>
      <c r="D129" s="471"/>
      <c r="E129" s="198"/>
      <c r="F129" s="683"/>
      <c r="G129" s="692"/>
      <c r="I129" s="849"/>
    </row>
    <row r="130" spans="1:9" s="311" customFormat="1" ht="13">
      <c r="A130" s="15"/>
      <c r="B130" s="90"/>
      <c r="C130" s="22"/>
      <c r="D130" s="471"/>
      <c r="E130" s="198"/>
      <c r="F130" s="683"/>
      <c r="G130" s="692"/>
      <c r="I130" s="849"/>
    </row>
    <row r="131" spans="1:9" ht="13">
      <c r="A131" s="15"/>
      <c r="B131" s="90"/>
      <c r="C131" s="22"/>
      <c r="D131" s="471"/>
      <c r="E131" s="198"/>
      <c r="F131" s="683"/>
    </row>
    <row r="132" spans="1:9" ht="13">
      <c r="A132" s="15"/>
      <c r="B132" s="90"/>
      <c r="C132" s="22"/>
      <c r="D132" s="471"/>
      <c r="E132" s="198"/>
      <c r="F132" s="683"/>
    </row>
    <row r="133" spans="1:9" ht="13">
      <c r="A133" s="15"/>
      <c r="B133" s="90"/>
      <c r="C133" s="22"/>
      <c r="D133" s="471"/>
      <c r="E133" s="198"/>
      <c r="F133" s="683"/>
    </row>
    <row r="134" spans="1:9" ht="13">
      <c r="A134" s="15"/>
      <c r="B134" s="90"/>
      <c r="C134" s="22"/>
      <c r="D134" s="471"/>
      <c r="E134" s="198"/>
      <c r="F134" s="683"/>
    </row>
    <row r="135" spans="1:9" ht="13">
      <c r="A135" s="15"/>
      <c r="B135" s="90"/>
      <c r="C135" s="22"/>
      <c r="D135" s="471"/>
      <c r="E135" s="198"/>
      <c r="F135" s="683"/>
    </row>
    <row r="136" spans="1:9" ht="14.15" customHeight="1" thickBot="1">
      <c r="A136" s="962" t="s">
        <v>17</v>
      </c>
      <c r="B136" s="963"/>
      <c r="C136" s="963"/>
      <c r="D136" s="963"/>
      <c r="E136" s="196"/>
      <c r="F136" s="183"/>
    </row>
    <row r="137" spans="1:9" ht="13">
      <c r="A137" s="15"/>
      <c r="B137" s="93" t="s">
        <v>95</v>
      </c>
      <c r="C137" s="22"/>
      <c r="D137" s="32"/>
      <c r="E137" s="198"/>
      <c r="F137" s="683"/>
      <c r="I137" s="853"/>
    </row>
    <row r="138" spans="1:9" ht="13">
      <c r="A138" s="15"/>
      <c r="B138" s="167"/>
      <c r="C138" s="22"/>
      <c r="D138" s="32"/>
      <c r="E138" s="198"/>
      <c r="F138" s="683"/>
      <c r="I138" s="853"/>
    </row>
    <row r="139" spans="1:9" ht="106.5" customHeight="1">
      <c r="A139" s="39" t="s">
        <v>676</v>
      </c>
      <c r="B139" s="112" t="s">
        <v>222</v>
      </c>
      <c r="C139" s="44" t="s">
        <v>26</v>
      </c>
      <c r="D139" s="32">
        <v>4</v>
      </c>
      <c r="E139" s="198"/>
      <c r="F139" s="683"/>
      <c r="I139" s="853"/>
    </row>
    <row r="140" spans="1:9" ht="13">
      <c r="A140" s="15"/>
      <c r="B140" s="167"/>
      <c r="C140" s="44"/>
      <c r="D140" s="32"/>
      <c r="E140" s="198"/>
      <c r="F140" s="683"/>
      <c r="I140" s="853"/>
    </row>
    <row r="141" spans="1:9" ht="42.75" customHeight="1">
      <c r="A141" s="39" t="s">
        <v>677</v>
      </c>
      <c r="B141" s="112" t="s">
        <v>1768</v>
      </c>
      <c r="C141" s="88" t="s">
        <v>20</v>
      </c>
      <c r="D141" s="88" t="s">
        <v>103</v>
      </c>
      <c r="E141" s="198"/>
      <c r="F141" s="683">
        <v>3000000</v>
      </c>
      <c r="I141" s="853"/>
    </row>
    <row r="142" spans="1:9" ht="13">
      <c r="A142" s="15"/>
      <c r="B142" s="167"/>
      <c r="C142" s="44"/>
      <c r="D142" s="32"/>
      <c r="E142" s="198"/>
      <c r="F142" s="683"/>
      <c r="I142" s="853"/>
    </row>
    <row r="143" spans="1:9" ht="13">
      <c r="A143" s="15"/>
      <c r="B143" s="167"/>
      <c r="C143" s="44"/>
      <c r="D143" s="32"/>
      <c r="E143" s="198"/>
      <c r="F143" s="683"/>
      <c r="I143" s="853"/>
    </row>
    <row r="144" spans="1:9" ht="13">
      <c r="A144" s="15"/>
      <c r="B144" s="167"/>
      <c r="C144" s="44"/>
      <c r="D144" s="32"/>
      <c r="E144" s="198"/>
      <c r="F144" s="683"/>
      <c r="I144" s="853"/>
    </row>
    <row r="145" spans="1:9" ht="13">
      <c r="A145" s="15"/>
      <c r="B145" s="167"/>
      <c r="C145" s="44"/>
      <c r="D145" s="32"/>
      <c r="E145" s="198"/>
      <c r="F145" s="683"/>
      <c r="I145" s="853"/>
    </row>
    <row r="146" spans="1:9" ht="13">
      <c r="A146" s="15"/>
      <c r="B146" s="167"/>
      <c r="C146" s="44"/>
      <c r="D146" s="32"/>
      <c r="E146" s="198"/>
      <c r="F146" s="683"/>
      <c r="I146" s="853"/>
    </row>
    <row r="147" spans="1:9" ht="13">
      <c r="A147" s="15"/>
      <c r="B147" s="167"/>
      <c r="C147" s="44"/>
      <c r="D147" s="32"/>
      <c r="E147" s="198"/>
      <c r="F147" s="683"/>
      <c r="I147" s="853"/>
    </row>
    <row r="148" spans="1:9" ht="13">
      <c r="A148" s="15"/>
      <c r="B148" s="167"/>
      <c r="C148" s="22"/>
      <c r="D148" s="32"/>
      <c r="E148" s="198"/>
      <c r="F148" s="683"/>
      <c r="I148" s="853"/>
    </row>
    <row r="149" spans="1:9" ht="9" customHeight="1">
      <c r="A149" s="15"/>
      <c r="B149" s="90"/>
      <c r="C149" s="22"/>
      <c r="D149" s="471"/>
      <c r="E149" s="198"/>
      <c r="F149" s="683"/>
    </row>
    <row r="150" spans="1:9" ht="9" customHeight="1">
      <c r="A150" s="170"/>
      <c r="B150" s="90"/>
      <c r="C150" s="22"/>
      <c r="D150" s="471"/>
      <c r="E150" s="198"/>
      <c r="F150" s="683"/>
    </row>
    <row r="151" spans="1:9" ht="13">
      <c r="A151" s="170"/>
      <c r="B151" s="90"/>
      <c r="C151" s="22"/>
      <c r="D151" s="471"/>
      <c r="E151" s="198"/>
      <c r="F151" s="683"/>
    </row>
    <row r="152" spans="1:9">
      <c r="A152" s="39"/>
      <c r="B152" s="112"/>
      <c r="C152" s="44"/>
      <c r="E152" s="198"/>
      <c r="F152" s="185"/>
      <c r="I152" s="250"/>
    </row>
    <row r="153" spans="1:9" ht="15.75" customHeight="1" thickBot="1">
      <c r="A153" s="962" t="s">
        <v>17</v>
      </c>
      <c r="B153" s="963"/>
      <c r="C153" s="963"/>
      <c r="D153" s="963"/>
      <c r="E153" s="196"/>
      <c r="F153" s="183"/>
    </row>
    <row r="155" spans="1:9" ht="13">
      <c r="E155" s="693"/>
      <c r="F155" s="693"/>
    </row>
    <row r="157" spans="1:9" ht="13">
      <c r="E157" s="640"/>
      <c r="F157" s="640"/>
    </row>
    <row r="159" spans="1:9" ht="13">
      <c r="E159" s="640"/>
      <c r="F159" s="693"/>
    </row>
    <row r="162" spans="6:6" ht="13">
      <c r="F162" s="693"/>
    </row>
  </sheetData>
  <mergeCells count="8">
    <mergeCell ref="A136:D136"/>
    <mergeCell ref="A153:D153"/>
    <mergeCell ref="B1:F1"/>
    <mergeCell ref="B3:F3"/>
    <mergeCell ref="B5:D5"/>
    <mergeCell ref="B7:F7"/>
    <mergeCell ref="A51:D51"/>
    <mergeCell ref="A96:D96"/>
  </mergeCells>
  <printOptions horizontalCentered="1"/>
  <pageMargins left="0.7" right="0.5" top="0.75" bottom="0.7" header="0.3" footer="0.3"/>
  <pageSetup paperSize="9" scale="80" fitToHeight="0" orientation="portrait" r:id="rId1"/>
  <headerFooter>
    <oddFooter>&amp;C&amp;P of &amp;N&amp;RBill No. 5.3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F862D-1914-4D45-A710-225E7C8AEE01}">
  <sheetPr codeName="Sheet31">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536</v>
      </c>
      <c r="C6" s="946"/>
      <c r="D6" s="51"/>
      <c r="E6" s="10"/>
      <c r="F6" s="52"/>
    </row>
    <row r="7" spans="1:6">
      <c r="A7" s="49"/>
      <c r="B7" s="12"/>
      <c r="C7" s="9"/>
      <c r="D7" s="51"/>
      <c r="E7" s="10"/>
      <c r="F7" s="52"/>
    </row>
    <row r="8" spans="1:6" ht="13">
      <c r="A8" s="49"/>
      <c r="B8" s="946" t="s">
        <v>650</v>
      </c>
      <c r="C8" s="946"/>
      <c r="D8" s="947"/>
      <c r="E8" s="53"/>
      <c r="F8" s="53"/>
    </row>
    <row r="9" spans="1:6" ht="13.5" thickBot="1">
      <c r="A9" s="54"/>
      <c r="B9" s="55"/>
      <c r="C9" s="56"/>
      <c r="D9" s="57"/>
    </row>
    <row r="10" spans="1:6" ht="20.149999999999999" customHeight="1">
      <c r="A10" s="58"/>
      <c r="B10" s="59"/>
      <c r="C10" s="60"/>
      <c r="D10" s="61" t="s">
        <v>104</v>
      </c>
    </row>
    <row r="11" spans="1:6" ht="20.149999999999999" customHeight="1"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1213</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7" orientation="portrait" r:id="rId1"/>
  <headerFooter alignWithMargins="0">
    <oddHeader>&amp;C&amp;"Arial,Bold"&amp;12BILL No. 5.3 COLLECTION SHEET</oddHeader>
    <oddFooter>&amp;C&amp;"Arial,Regular"Page &amp;P of &amp;N&amp;R&amp;"Arial,Regular"Collection Sheet - Bill No. 5.3</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4570-5BC9-4578-841A-89F0A642D375}">
  <sheetPr codeName="Sheet32"/>
  <dimension ref="A1:K161"/>
  <sheetViews>
    <sheetView view="pageBreakPreview" topLeftCell="A98" zoomScaleNormal="115" zoomScaleSheetLayoutView="100" workbookViewId="0">
      <selection activeCell="B106" sqref="B106"/>
    </sheetView>
  </sheetViews>
  <sheetFormatPr defaultColWidth="9.1796875" defaultRowHeight="12.5"/>
  <cols>
    <col min="1" max="1" width="10.7265625" style="116" customWidth="1"/>
    <col min="2" max="2" width="56.54296875" style="551" customWidth="1"/>
    <col min="3" max="3" width="6.7265625" style="116" customWidth="1"/>
    <col min="4" max="4" width="9.7265625" style="165" customWidth="1"/>
    <col min="5" max="5" width="12.7265625" style="701" customWidth="1"/>
    <col min="6" max="6" width="12.7265625" style="116"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6" customHeight="1">
      <c r="A1" s="597"/>
      <c r="B1" s="964" t="s">
        <v>0</v>
      </c>
      <c r="C1" s="964"/>
      <c r="D1" s="964"/>
      <c r="E1" s="964"/>
      <c r="F1" s="965"/>
    </row>
    <row r="2" spans="1:11" ht="13">
      <c r="A2" s="115"/>
      <c r="B2" s="1"/>
      <c r="C2" s="2"/>
      <c r="D2" s="3"/>
      <c r="E2" s="796"/>
      <c r="F2" s="4"/>
      <c r="I2" s="3"/>
    </row>
    <row r="3" spans="1:11" ht="13">
      <c r="A3" s="115"/>
      <c r="B3" s="946" t="s">
        <v>1843</v>
      </c>
      <c r="C3" s="946"/>
      <c r="D3" s="946"/>
      <c r="E3" s="946"/>
      <c r="F3" s="947"/>
    </row>
    <row r="4" spans="1:11" ht="13">
      <c r="A4" s="115"/>
      <c r="B4" s="5"/>
      <c r="C4" s="6"/>
      <c r="D4" s="6"/>
      <c r="E4" s="797"/>
      <c r="F4" s="8"/>
      <c r="I4" s="6"/>
    </row>
    <row r="5" spans="1:11" ht="15" customHeight="1">
      <c r="A5" s="115"/>
      <c r="B5" s="946" t="s">
        <v>536</v>
      </c>
      <c r="C5" s="946"/>
      <c r="D5" s="946"/>
      <c r="E5" s="193"/>
      <c r="F5" s="11"/>
    </row>
    <row r="6" spans="1:11">
      <c r="A6" s="115"/>
      <c r="B6" s="12"/>
      <c r="C6" s="9"/>
      <c r="D6" s="10"/>
      <c r="E6" s="193"/>
      <c r="F6" s="11"/>
      <c r="I6" s="10"/>
    </row>
    <row r="7" spans="1:11" ht="14.15" customHeight="1">
      <c r="A7" s="115"/>
      <c r="B7" s="946" t="s">
        <v>1130</v>
      </c>
      <c r="C7" s="946"/>
      <c r="D7" s="946"/>
      <c r="E7" s="946"/>
      <c r="F7" s="947"/>
    </row>
    <row r="8" spans="1:11" ht="13" thickBot="1">
      <c r="A8" s="115"/>
      <c r="F8" s="598"/>
    </row>
    <row r="9" spans="1:11" s="487" customFormat="1" ht="27.75" customHeight="1">
      <c r="A9" s="13" t="s">
        <v>1</v>
      </c>
      <c r="B9" s="117" t="s">
        <v>2</v>
      </c>
      <c r="C9" s="118" t="s">
        <v>3</v>
      </c>
      <c r="D9" s="82" t="s">
        <v>4</v>
      </c>
      <c r="E9" s="798" t="s">
        <v>5</v>
      </c>
      <c r="F9" s="14" t="s">
        <v>6</v>
      </c>
      <c r="I9" s="610"/>
    </row>
    <row r="10" spans="1:11" ht="8.5" customHeight="1">
      <c r="A10" s="16"/>
      <c r="B10" s="599"/>
      <c r="C10" s="600"/>
      <c r="D10" s="471"/>
      <c r="E10" s="219"/>
      <c r="F10" s="557"/>
    </row>
    <row r="11" spans="1:11" ht="13">
      <c r="A11" s="16"/>
      <c r="B11" s="288" t="s">
        <v>1374</v>
      </c>
      <c r="C11" s="471"/>
      <c r="D11" s="85"/>
      <c r="E11" s="471"/>
      <c r="F11" s="470"/>
    </row>
    <row r="12" spans="1:11" s="552" customFormat="1" ht="8.5" customHeight="1">
      <c r="A12" s="720"/>
      <c r="B12" s="247"/>
      <c r="C12" s="611"/>
      <c r="D12" s="611"/>
      <c r="E12" s="235"/>
      <c r="F12" s="249"/>
      <c r="I12" s="245"/>
      <c r="J12" s="245"/>
      <c r="K12" s="245"/>
    </row>
    <row r="13" spans="1:11" ht="27" customHeight="1">
      <c r="A13" s="141" t="s">
        <v>1253</v>
      </c>
      <c r="B13" s="120" t="s">
        <v>1742</v>
      </c>
      <c r="C13" s="600"/>
      <c r="D13" s="471"/>
      <c r="E13" s="219"/>
      <c r="F13" s="557"/>
    </row>
    <row r="14" spans="1:11" ht="8.5" customHeight="1">
      <c r="A14" s="141"/>
      <c r="B14" s="599"/>
      <c r="C14" s="600"/>
      <c r="D14" s="471"/>
      <c r="E14" s="219"/>
      <c r="F14" s="557"/>
    </row>
    <row r="15" spans="1:11" ht="68.25" customHeight="1">
      <c r="A15" s="141" t="s">
        <v>1254</v>
      </c>
      <c r="B15" s="120" t="s">
        <v>1131</v>
      </c>
      <c r="C15" s="600"/>
      <c r="D15" s="471"/>
      <c r="E15" s="219"/>
      <c r="F15" s="557"/>
    </row>
    <row r="16" spans="1:11" ht="8.5" customHeight="1">
      <c r="A16" s="141"/>
      <c r="B16" s="599"/>
      <c r="C16" s="600"/>
      <c r="D16" s="471"/>
      <c r="E16" s="219"/>
      <c r="F16" s="557"/>
    </row>
    <row r="17" spans="1:9" ht="91">
      <c r="A17" s="141" t="s">
        <v>1256</v>
      </c>
      <c r="B17" s="120" t="s">
        <v>192</v>
      </c>
      <c r="C17" s="600"/>
      <c r="D17" s="471"/>
      <c r="E17" s="219"/>
      <c r="F17" s="557"/>
    </row>
    <row r="18" spans="1:9" ht="8.5" customHeight="1">
      <c r="A18" s="141"/>
      <c r="B18" s="599"/>
      <c r="C18" s="600"/>
      <c r="D18" s="471"/>
      <c r="E18" s="219"/>
      <c r="F18" s="557"/>
    </row>
    <row r="19" spans="1:9" ht="52">
      <c r="A19" s="141" t="s">
        <v>1638</v>
      </c>
      <c r="B19" s="120" t="s">
        <v>193</v>
      </c>
      <c r="C19" s="600"/>
      <c r="D19" s="471"/>
      <c r="E19" s="219"/>
      <c r="F19" s="557"/>
    </row>
    <row r="20" spans="1:9" ht="8.5" customHeight="1">
      <c r="A20" s="141"/>
      <c r="B20" s="121"/>
      <c r="C20" s="600"/>
      <c r="D20" s="471"/>
      <c r="E20" s="219"/>
      <c r="F20" s="557"/>
    </row>
    <row r="21" spans="1:9" ht="54" customHeight="1">
      <c r="A21" s="141" t="s">
        <v>1637</v>
      </c>
      <c r="B21" s="120" t="s">
        <v>194</v>
      </c>
      <c r="C21" s="600"/>
      <c r="D21" s="471"/>
      <c r="E21" s="219"/>
      <c r="F21" s="557"/>
    </row>
    <row r="22" spans="1:9" ht="8.5" customHeight="1">
      <c r="A22" s="684"/>
      <c r="B22" s="90"/>
      <c r="C22" s="600"/>
      <c r="D22" s="471"/>
      <c r="E22" s="219"/>
      <c r="F22" s="557"/>
    </row>
    <row r="23" spans="1:9" ht="13">
      <c r="A23" s="17" t="s">
        <v>10</v>
      </c>
      <c r="B23" s="93" t="s">
        <v>11</v>
      </c>
      <c r="C23" s="600"/>
      <c r="D23" s="471"/>
      <c r="E23" s="219"/>
      <c r="F23" s="557"/>
    </row>
    <row r="24" spans="1:9" ht="8.5" customHeight="1">
      <c r="A24" s="17"/>
      <c r="B24" s="90"/>
      <c r="C24" s="600"/>
      <c r="D24" s="471"/>
      <c r="E24" s="219"/>
      <c r="F24" s="557"/>
    </row>
    <row r="25" spans="1:9" ht="14.25" customHeight="1">
      <c r="A25" s="15"/>
      <c r="B25" s="90" t="s">
        <v>12</v>
      </c>
      <c r="C25" s="122"/>
      <c r="D25" s="471"/>
      <c r="E25" s="219"/>
      <c r="F25" s="557"/>
    </row>
    <row r="26" spans="1:9" ht="8.5" customHeight="1">
      <c r="A26" s="15"/>
      <c r="B26" s="90"/>
      <c r="C26" s="122"/>
      <c r="D26" s="471"/>
      <c r="E26" s="219"/>
      <c r="F26" s="557"/>
    </row>
    <row r="27" spans="1:9" ht="13">
      <c r="A27" s="15"/>
      <c r="B27" s="94" t="s">
        <v>13</v>
      </c>
      <c r="C27" s="122"/>
      <c r="D27" s="471"/>
      <c r="E27" s="219"/>
      <c r="F27" s="557"/>
    </row>
    <row r="28" spans="1:9" ht="8.5" customHeight="1">
      <c r="A28" s="16"/>
      <c r="B28" s="599"/>
      <c r="C28" s="600"/>
      <c r="D28" s="471"/>
      <c r="E28" s="219"/>
      <c r="F28" s="557"/>
    </row>
    <row r="29" spans="1:9" ht="45" customHeight="1">
      <c r="A29" s="15"/>
      <c r="B29" s="100" t="s">
        <v>195</v>
      </c>
      <c r="C29" s="122"/>
      <c r="D29" s="471"/>
      <c r="E29" s="219"/>
      <c r="F29" s="557"/>
    </row>
    <row r="30" spans="1:9" ht="8.5" customHeight="1">
      <c r="A30" s="16"/>
      <c r="B30" s="599"/>
      <c r="C30" s="600"/>
      <c r="D30" s="471"/>
      <c r="E30" s="219"/>
      <c r="F30" s="557"/>
    </row>
    <row r="31" spans="1:9" ht="16.5" customHeight="1">
      <c r="A31" s="15" t="s">
        <v>1132</v>
      </c>
      <c r="B31" s="89" t="s">
        <v>1828</v>
      </c>
      <c r="C31" s="122" t="s">
        <v>15</v>
      </c>
      <c r="D31" s="32">
        <v>2000</v>
      </c>
      <c r="E31" s="219"/>
      <c r="F31" s="146"/>
      <c r="I31" s="730"/>
    </row>
    <row r="32" spans="1:9" ht="8.5" customHeight="1">
      <c r="A32" s="15"/>
      <c r="B32" s="90"/>
      <c r="C32" s="122"/>
      <c r="D32" s="471"/>
      <c r="E32" s="219"/>
      <c r="F32" s="557"/>
    </row>
    <row r="33" spans="1:9" ht="13">
      <c r="A33" s="15"/>
      <c r="B33" s="94" t="s">
        <v>18</v>
      </c>
      <c r="C33" s="122"/>
      <c r="D33" s="471"/>
      <c r="E33" s="219"/>
      <c r="F33" s="557"/>
    </row>
    <row r="34" spans="1:9" ht="8.5" customHeight="1">
      <c r="A34" s="15"/>
      <c r="B34" s="90"/>
      <c r="C34" s="122"/>
      <c r="D34" s="471"/>
      <c r="E34" s="219"/>
      <c r="F34" s="557"/>
    </row>
    <row r="35" spans="1:9" s="165" customFormat="1" ht="37.5">
      <c r="A35" s="21" t="s">
        <v>1133</v>
      </c>
      <c r="B35" s="92" t="s">
        <v>22</v>
      </c>
      <c r="C35" s="22" t="s">
        <v>20</v>
      </c>
      <c r="D35" s="85" t="s">
        <v>21</v>
      </c>
      <c r="E35" s="219"/>
      <c r="F35" s="146"/>
    </row>
    <row r="36" spans="1:9" ht="8.5" customHeight="1">
      <c r="A36" s="15"/>
      <c r="B36" s="90"/>
      <c r="C36" s="122"/>
      <c r="D36" s="471"/>
      <c r="E36" s="219"/>
      <c r="F36" s="557"/>
    </row>
    <row r="37" spans="1:9" ht="13">
      <c r="A37" s="17" t="s">
        <v>34</v>
      </c>
      <c r="B37" s="93" t="s">
        <v>35</v>
      </c>
      <c r="C37" s="22"/>
      <c r="D37" s="471"/>
      <c r="E37" s="219"/>
      <c r="F37" s="506"/>
      <c r="I37" s="165"/>
    </row>
    <row r="38" spans="1:9" ht="8.5" customHeight="1">
      <c r="A38" s="15"/>
      <c r="B38" s="90"/>
      <c r="C38" s="122"/>
      <c r="D38" s="471"/>
      <c r="E38" s="219"/>
      <c r="F38" s="557"/>
    </row>
    <row r="39" spans="1:9" ht="27" customHeight="1">
      <c r="A39" s="17"/>
      <c r="B39" s="95" t="s">
        <v>36</v>
      </c>
      <c r="C39" s="22"/>
      <c r="D39" s="471"/>
      <c r="E39" s="219"/>
      <c r="F39" s="506"/>
      <c r="I39" s="165"/>
    </row>
    <row r="40" spans="1:9" ht="8.5" customHeight="1">
      <c r="A40" s="15"/>
      <c r="B40" s="90"/>
      <c r="C40" s="122"/>
      <c r="D40" s="471"/>
      <c r="E40" s="219"/>
      <c r="F40" s="557"/>
    </row>
    <row r="41" spans="1:9" s="165" customFormat="1" ht="40.5" customHeight="1">
      <c r="A41" s="21" t="s">
        <v>1134</v>
      </c>
      <c r="B41" s="92" t="s">
        <v>196</v>
      </c>
      <c r="C41" s="22" t="s">
        <v>46</v>
      </c>
      <c r="D41" s="32">
        <v>12</v>
      </c>
      <c r="E41" s="219"/>
      <c r="F41" s="146"/>
      <c r="I41" s="838"/>
    </row>
    <row r="42" spans="1:9" ht="8.5" customHeight="1">
      <c r="A42" s="15"/>
      <c r="B42" s="90"/>
      <c r="C42" s="122"/>
      <c r="D42" s="471"/>
      <c r="E42" s="219"/>
      <c r="F42" s="557"/>
    </row>
    <row r="43" spans="1:9" ht="13">
      <c r="A43" s="124" t="s">
        <v>48</v>
      </c>
      <c r="B43" s="125" t="s">
        <v>49</v>
      </c>
      <c r="C43" s="685"/>
      <c r="D43" s="686"/>
      <c r="E43" s="477"/>
      <c r="F43" s="694"/>
    </row>
    <row r="44" spans="1:9" ht="8.5" customHeight="1">
      <c r="A44" s="15"/>
      <c r="B44" s="90"/>
      <c r="C44" s="122"/>
      <c r="D44" s="471"/>
      <c r="E44" s="219"/>
      <c r="F44" s="557"/>
    </row>
    <row r="45" spans="1:9" ht="28.5" customHeight="1">
      <c r="A45" s="23" t="s">
        <v>197</v>
      </c>
      <c r="B45" s="97" t="s">
        <v>326</v>
      </c>
      <c r="C45" s="600"/>
      <c r="D45" s="471"/>
      <c r="E45" s="219"/>
      <c r="F45" s="557"/>
    </row>
    <row r="46" spans="1:9" ht="8.5" customHeight="1">
      <c r="A46" s="15"/>
      <c r="B46" s="90"/>
      <c r="C46" s="122"/>
      <c r="D46" s="471"/>
      <c r="E46" s="219"/>
      <c r="F46" s="557"/>
    </row>
    <row r="47" spans="1:9" ht="13">
      <c r="A47" s="17"/>
      <c r="B47" s="126" t="s">
        <v>50</v>
      </c>
      <c r="C47" s="600"/>
      <c r="D47" s="471"/>
      <c r="E47" s="219"/>
      <c r="F47" s="557"/>
      <c r="H47" s="839"/>
    </row>
    <row r="48" spans="1:9" ht="8.5" customHeight="1">
      <c r="A48" s="15"/>
      <c r="B48" s="90"/>
      <c r="C48" s="122"/>
      <c r="D48" s="471"/>
      <c r="E48" s="219"/>
      <c r="F48" s="557"/>
    </row>
    <row r="49" spans="1:9" ht="13">
      <c r="A49" s="17"/>
      <c r="B49" s="90" t="s">
        <v>199</v>
      </c>
      <c r="C49" s="600"/>
      <c r="D49" s="471"/>
      <c r="E49" s="219"/>
      <c r="F49" s="557"/>
      <c r="H49" s="487"/>
    </row>
    <row r="50" spans="1:9" ht="8.5" customHeight="1">
      <c r="A50" s="15"/>
      <c r="B50" s="90"/>
      <c r="C50" s="122"/>
      <c r="D50" s="471"/>
      <c r="E50" s="219"/>
      <c r="F50" s="557"/>
    </row>
    <row r="51" spans="1:9" ht="15" customHeight="1">
      <c r="A51" s="17"/>
      <c r="B51" s="92" t="s">
        <v>1109</v>
      </c>
      <c r="C51" s="600"/>
      <c r="D51" s="471"/>
      <c r="E51" s="219"/>
      <c r="F51" s="557"/>
      <c r="H51" s="487"/>
    </row>
    <row r="52" spans="1:9" ht="8.5" customHeight="1">
      <c r="A52" s="15"/>
      <c r="B52" s="90"/>
      <c r="C52" s="122"/>
      <c r="D52" s="471"/>
      <c r="E52" s="219"/>
      <c r="F52" s="557"/>
    </row>
    <row r="53" spans="1:9" ht="16" customHeight="1" thickBot="1">
      <c r="A53" s="962" t="s">
        <v>17</v>
      </c>
      <c r="B53" s="963"/>
      <c r="C53" s="963"/>
      <c r="D53" s="963"/>
      <c r="E53" s="196"/>
      <c r="F53" s="217"/>
    </row>
    <row r="54" spans="1:9" ht="13">
      <c r="A54" s="23" t="s">
        <v>200</v>
      </c>
      <c r="B54" s="97" t="s">
        <v>1077</v>
      </c>
      <c r="C54" s="600"/>
      <c r="D54" s="471"/>
      <c r="E54" s="219"/>
      <c r="F54" s="557"/>
    </row>
    <row r="55" spans="1:9" ht="6" customHeight="1">
      <c r="A55" s="15"/>
      <c r="B55" s="90"/>
      <c r="C55" s="122"/>
      <c r="D55" s="471"/>
      <c r="E55" s="219"/>
      <c r="F55" s="557"/>
    </row>
    <row r="56" spans="1:9" ht="15.75" customHeight="1">
      <c r="A56" s="15" t="s">
        <v>1135</v>
      </c>
      <c r="B56" s="790" t="s">
        <v>328</v>
      </c>
      <c r="C56" s="122" t="s">
        <v>15</v>
      </c>
      <c r="D56" s="32">
        <v>3200</v>
      </c>
      <c r="E56" s="219"/>
      <c r="F56" s="146"/>
      <c r="H56" s="840"/>
      <c r="I56" s="841"/>
    </row>
    <row r="57" spans="1:9" s="165" customFormat="1" ht="6" customHeight="1">
      <c r="A57" s="21"/>
      <c r="B57" s="91"/>
      <c r="C57" s="22"/>
      <c r="D57" s="471"/>
      <c r="E57" s="219"/>
      <c r="F57" s="470"/>
    </row>
    <row r="58" spans="1:9" ht="13">
      <c r="A58" s="128"/>
      <c r="B58" s="126" t="s">
        <v>203</v>
      </c>
      <c r="C58" s="792"/>
      <c r="D58" s="129"/>
      <c r="E58" s="219"/>
      <c r="F58" s="557"/>
      <c r="H58" s="487"/>
      <c r="I58" s="842"/>
    </row>
    <row r="59" spans="1:9" s="165" customFormat="1" ht="6" customHeight="1">
      <c r="A59" s="21"/>
      <c r="B59" s="91"/>
      <c r="C59" s="22"/>
      <c r="D59" s="471"/>
      <c r="E59" s="219"/>
      <c r="F59" s="470"/>
    </row>
    <row r="60" spans="1:9" ht="72" customHeight="1">
      <c r="A60" s="128"/>
      <c r="B60" s="100" t="s">
        <v>1079</v>
      </c>
      <c r="C60" s="792"/>
      <c r="D60" s="219"/>
      <c r="E60" s="219"/>
      <c r="F60" s="557"/>
      <c r="H60" s="487"/>
      <c r="I60" s="854"/>
    </row>
    <row r="61" spans="1:9" s="165" customFormat="1" ht="6" customHeight="1">
      <c r="A61" s="21"/>
      <c r="B61" s="91"/>
      <c r="C61" s="22"/>
      <c r="D61" s="471"/>
      <c r="E61" s="219"/>
      <c r="F61" s="470"/>
    </row>
    <row r="62" spans="1:9">
      <c r="A62" s="15" t="s">
        <v>1136</v>
      </c>
      <c r="B62" s="89" t="s">
        <v>331</v>
      </c>
      <c r="C62" s="122" t="s">
        <v>15</v>
      </c>
      <c r="D62" s="32">
        <v>3200</v>
      </c>
      <c r="E62" s="219"/>
      <c r="F62" s="146"/>
      <c r="G62" s="689"/>
      <c r="H62" s="487"/>
      <c r="I62" s="854"/>
    </row>
    <row r="63" spans="1:9" s="165" customFormat="1" ht="6" customHeight="1">
      <c r="A63" s="21"/>
      <c r="B63" s="91"/>
      <c r="C63" s="22"/>
      <c r="D63" s="471"/>
      <c r="E63" s="219"/>
      <c r="F63" s="470"/>
    </row>
    <row r="64" spans="1:9" ht="15.75" customHeight="1">
      <c r="A64" s="15"/>
      <c r="B64" s="93" t="s">
        <v>205</v>
      </c>
      <c r="C64" s="792"/>
      <c r="D64" s="129"/>
      <c r="E64" s="219"/>
      <c r="F64" s="557"/>
      <c r="G64" s="689"/>
      <c r="H64" s="487"/>
      <c r="I64" s="842"/>
    </row>
    <row r="65" spans="1:9" s="165" customFormat="1" ht="6" customHeight="1">
      <c r="A65" s="21"/>
      <c r="B65" s="91"/>
      <c r="C65" s="22"/>
      <c r="D65" s="471"/>
      <c r="E65" s="219"/>
      <c r="F65" s="470"/>
    </row>
    <row r="66" spans="1:9" ht="27.75" customHeight="1">
      <c r="A66" s="15"/>
      <c r="B66" s="100" t="s">
        <v>1112</v>
      </c>
      <c r="C66" s="792"/>
      <c r="D66" s="129"/>
      <c r="E66" s="219"/>
      <c r="F66" s="557"/>
      <c r="G66" s="689"/>
      <c r="H66" s="487"/>
      <c r="I66" s="842"/>
    </row>
    <row r="67" spans="1:9" s="165" customFormat="1" ht="6" customHeight="1">
      <c r="A67" s="21"/>
      <c r="B67" s="91"/>
      <c r="C67" s="22"/>
      <c r="D67" s="471"/>
      <c r="E67" s="219"/>
      <c r="F67" s="470"/>
    </row>
    <row r="68" spans="1:9" ht="16.5" customHeight="1">
      <c r="A68" s="15" t="s">
        <v>1137</v>
      </c>
      <c r="B68" s="89" t="s">
        <v>1083</v>
      </c>
      <c r="C68" s="122" t="s">
        <v>26</v>
      </c>
      <c r="D68" s="32">
        <v>40</v>
      </c>
      <c r="E68" s="219"/>
      <c r="F68" s="146"/>
      <c r="G68" s="689"/>
      <c r="H68" s="864"/>
      <c r="I68" s="854"/>
    </row>
    <row r="69" spans="1:9" s="165" customFormat="1" ht="6" customHeight="1">
      <c r="A69" s="21"/>
      <c r="B69" s="91"/>
      <c r="C69" s="22"/>
      <c r="D69" s="471"/>
      <c r="E69" s="219"/>
      <c r="F69" s="470"/>
    </row>
    <row r="70" spans="1:9" ht="28.5" customHeight="1">
      <c r="A70" s="15"/>
      <c r="B70" s="100" t="s">
        <v>1114</v>
      </c>
      <c r="C70" s="122"/>
      <c r="D70" s="161"/>
      <c r="E70" s="219"/>
      <c r="F70" s="557"/>
      <c r="H70" s="487"/>
      <c r="I70" s="854"/>
    </row>
    <row r="71" spans="1:9" s="165" customFormat="1" ht="6" customHeight="1">
      <c r="A71" s="21"/>
      <c r="B71" s="91"/>
      <c r="C71" s="22"/>
      <c r="D71" s="471"/>
      <c r="E71" s="219"/>
      <c r="F71" s="470"/>
    </row>
    <row r="72" spans="1:9" ht="16.5" customHeight="1">
      <c r="A72" s="15" t="s">
        <v>1137</v>
      </c>
      <c r="B72" s="89" t="s">
        <v>1083</v>
      </c>
      <c r="C72" s="122" t="s">
        <v>26</v>
      </c>
      <c r="D72" s="32">
        <v>40</v>
      </c>
      <c r="E72" s="219"/>
      <c r="F72" s="146"/>
      <c r="G72" s="689"/>
      <c r="H72" s="864"/>
      <c r="I72" s="854"/>
    </row>
    <row r="73" spans="1:9" s="165" customFormat="1" ht="6" customHeight="1">
      <c r="A73" s="21"/>
      <c r="B73" s="91"/>
      <c r="C73" s="22"/>
      <c r="D73" s="471"/>
      <c r="E73" s="219"/>
      <c r="F73" s="470"/>
    </row>
    <row r="74" spans="1:9" ht="15.75" customHeight="1">
      <c r="A74" s="17" t="s">
        <v>58</v>
      </c>
      <c r="B74" s="93" t="s">
        <v>59</v>
      </c>
      <c r="C74" s="122"/>
      <c r="D74" s="219"/>
      <c r="E74" s="219"/>
      <c r="F74" s="557"/>
      <c r="I74" s="854"/>
    </row>
    <row r="75" spans="1:9" s="165" customFormat="1" ht="7" customHeight="1">
      <c r="A75" s="21"/>
      <c r="B75" s="91"/>
      <c r="C75" s="22"/>
      <c r="D75" s="471"/>
      <c r="E75" s="219"/>
      <c r="F75" s="470"/>
    </row>
    <row r="76" spans="1:9" ht="14.25" customHeight="1">
      <c r="A76" s="17" t="s">
        <v>210</v>
      </c>
      <c r="B76" s="97" t="s">
        <v>211</v>
      </c>
      <c r="C76" s="792"/>
      <c r="D76" s="129"/>
      <c r="E76" s="219"/>
      <c r="F76" s="557"/>
      <c r="I76" s="842"/>
    </row>
    <row r="77" spans="1:9" s="165" customFormat="1" ht="7" customHeight="1">
      <c r="A77" s="21"/>
      <c r="B77" s="91"/>
      <c r="C77" s="22"/>
      <c r="D77" s="471"/>
      <c r="E77" s="219"/>
      <c r="F77" s="470"/>
    </row>
    <row r="78" spans="1:9" s="165" customFormat="1" ht="88.5">
      <c r="A78" s="21" t="s">
        <v>1138</v>
      </c>
      <c r="B78" s="92" t="s">
        <v>1797</v>
      </c>
      <c r="C78" s="22" t="s">
        <v>26</v>
      </c>
      <c r="D78" s="32">
        <v>100</v>
      </c>
      <c r="E78" s="219"/>
      <c r="F78" s="146"/>
      <c r="G78" s="701"/>
      <c r="I78" s="838"/>
    </row>
    <row r="79" spans="1:9" s="165" customFormat="1" ht="7" customHeight="1">
      <c r="A79" s="21"/>
      <c r="B79" s="91"/>
      <c r="C79" s="22"/>
      <c r="D79" s="471"/>
      <c r="E79" s="219"/>
      <c r="F79" s="470"/>
    </row>
    <row r="80" spans="1:9" s="165" customFormat="1" ht="28.5" customHeight="1">
      <c r="A80" s="21" t="s">
        <v>1139</v>
      </c>
      <c r="B80" s="92" t="s">
        <v>212</v>
      </c>
      <c r="C80" s="22" t="s">
        <v>26</v>
      </c>
      <c r="D80" s="32">
        <v>100</v>
      </c>
      <c r="E80" s="219"/>
      <c r="F80" s="146"/>
      <c r="I80" s="838"/>
    </row>
    <row r="81" spans="1:9" s="165" customFormat="1" ht="7" customHeight="1">
      <c r="A81" s="21"/>
      <c r="B81" s="91"/>
      <c r="C81" s="22"/>
      <c r="D81" s="471"/>
      <c r="E81" s="219"/>
      <c r="F81" s="470"/>
    </row>
    <row r="82" spans="1:9" s="165" customFormat="1" ht="50.5">
      <c r="A82" s="21" t="s">
        <v>1140</v>
      </c>
      <c r="B82" s="92" t="s">
        <v>1791</v>
      </c>
      <c r="C82" s="22" t="s">
        <v>26</v>
      </c>
      <c r="D82" s="32">
        <v>100</v>
      </c>
      <c r="E82" s="219"/>
      <c r="F82" s="146"/>
      <c r="I82" s="856"/>
    </row>
    <row r="83" spans="1:9" s="165" customFormat="1" ht="7" customHeight="1">
      <c r="A83" s="21"/>
      <c r="B83" s="97" t="s">
        <v>66</v>
      </c>
      <c r="C83" s="22"/>
      <c r="D83" s="471"/>
      <c r="E83" s="219"/>
      <c r="F83" s="470"/>
    </row>
    <row r="84" spans="1:9" ht="16" customHeight="1">
      <c r="A84" s="23" t="s">
        <v>65</v>
      </c>
      <c r="C84" s="22"/>
      <c r="D84" s="123"/>
      <c r="E84" s="219"/>
      <c r="F84" s="506"/>
      <c r="I84" s="838"/>
    </row>
    <row r="85" spans="1:9" s="165" customFormat="1" ht="7" customHeight="1">
      <c r="A85" s="21"/>
      <c r="B85" s="91"/>
      <c r="C85" s="22"/>
      <c r="D85" s="471"/>
      <c r="E85" s="219"/>
      <c r="F85" s="470"/>
    </row>
    <row r="86" spans="1:9" s="165" customFormat="1" ht="41.25" customHeight="1">
      <c r="A86" s="21" t="s">
        <v>1141</v>
      </c>
      <c r="B86" s="92" t="s">
        <v>214</v>
      </c>
      <c r="C86" s="22" t="s">
        <v>26</v>
      </c>
      <c r="D86" s="32">
        <v>4</v>
      </c>
      <c r="E86" s="219"/>
      <c r="F86" s="146"/>
      <c r="I86" s="856"/>
    </row>
    <row r="87" spans="1:9" s="165" customFormat="1" ht="7" customHeight="1">
      <c r="A87" s="21"/>
      <c r="B87" s="92"/>
      <c r="C87" s="22"/>
      <c r="D87" s="32"/>
      <c r="E87" s="219"/>
      <c r="F87" s="506"/>
      <c r="I87" s="856"/>
    </row>
    <row r="88" spans="1:9" s="165" customFormat="1" ht="41.25" customHeight="1">
      <c r="A88" s="21" t="s">
        <v>1142</v>
      </c>
      <c r="B88" s="92" t="s">
        <v>337</v>
      </c>
      <c r="C88" s="22" t="s">
        <v>26</v>
      </c>
      <c r="D88" s="32">
        <v>8</v>
      </c>
      <c r="E88" s="219"/>
      <c r="F88" s="146"/>
      <c r="I88" s="853"/>
    </row>
    <row r="89" spans="1:9" ht="7" customHeight="1">
      <c r="A89" s="15"/>
      <c r="B89" s="90"/>
      <c r="C89" s="122"/>
      <c r="D89" s="471"/>
      <c r="E89" s="219"/>
      <c r="F89" s="557"/>
    </row>
    <row r="90" spans="1:9" ht="13">
      <c r="A90" s="23" t="s">
        <v>71</v>
      </c>
      <c r="B90" s="97" t="s">
        <v>72</v>
      </c>
      <c r="C90" s="792"/>
      <c r="D90" s="129"/>
      <c r="E90" s="219"/>
      <c r="F90" s="557"/>
      <c r="I90" s="842"/>
    </row>
    <row r="91" spans="1:9" ht="7" customHeight="1">
      <c r="A91" s="15"/>
      <c r="B91" s="90"/>
      <c r="C91" s="122"/>
      <c r="D91" s="471"/>
      <c r="E91" s="219"/>
      <c r="F91" s="557"/>
    </row>
    <row r="92" spans="1:9" s="165" customFormat="1" ht="140.25" customHeight="1">
      <c r="A92" s="21" t="s">
        <v>1143</v>
      </c>
      <c r="B92" s="92" t="s">
        <v>215</v>
      </c>
      <c r="C92" s="22" t="s">
        <v>15</v>
      </c>
      <c r="D92" s="32">
        <v>100</v>
      </c>
      <c r="E92" s="219"/>
      <c r="F92" s="146"/>
      <c r="H92" s="856"/>
      <c r="I92" s="868"/>
    </row>
    <row r="93" spans="1:9" ht="18" customHeight="1" thickBot="1">
      <c r="A93" s="962" t="s">
        <v>17</v>
      </c>
      <c r="B93" s="963"/>
      <c r="C93" s="963"/>
      <c r="D93" s="963"/>
      <c r="E93" s="196"/>
      <c r="F93" s="217"/>
    </row>
    <row r="94" spans="1:9" s="165" customFormat="1" ht="89.25" customHeight="1">
      <c r="A94" s="21" t="s">
        <v>1144</v>
      </c>
      <c r="B94" s="92" t="s">
        <v>216</v>
      </c>
      <c r="C94" s="22" t="s">
        <v>15</v>
      </c>
      <c r="D94" s="32">
        <v>70</v>
      </c>
      <c r="E94" s="219"/>
      <c r="F94" s="146"/>
      <c r="I94" s="868"/>
    </row>
    <row r="95" spans="1:9" ht="9" customHeight="1">
      <c r="A95" s="15"/>
      <c r="B95" s="90"/>
      <c r="C95" s="122"/>
      <c r="D95" s="471"/>
      <c r="E95" s="219"/>
      <c r="F95" s="557"/>
    </row>
    <row r="96" spans="1:9" s="165" customFormat="1" ht="40.5" customHeight="1">
      <c r="A96" s="21" t="s">
        <v>1145</v>
      </c>
      <c r="B96" s="92" t="s">
        <v>217</v>
      </c>
      <c r="C96" s="22" t="s">
        <v>15</v>
      </c>
      <c r="D96" s="32">
        <v>30</v>
      </c>
      <c r="E96" s="219"/>
      <c r="F96" s="146"/>
      <c r="H96" s="856"/>
      <c r="I96" s="868"/>
    </row>
    <row r="97" spans="1:9" ht="9" customHeight="1">
      <c r="A97" s="15"/>
      <c r="B97" s="90"/>
      <c r="C97" s="122"/>
      <c r="D97" s="471"/>
      <c r="E97" s="219"/>
      <c r="F97" s="557"/>
    </row>
    <row r="98" spans="1:9" s="165" customFormat="1" ht="25">
      <c r="A98" s="21" t="s">
        <v>1146</v>
      </c>
      <c r="B98" s="92" t="s">
        <v>74</v>
      </c>
      <c r="C98" s="22" t="s">
        <v>15</v>
      </c>
      <c r="D98" s="32">
        <v>2000</v>
      </c>
      <c r="E98" s="219"/>
      <c r="F98" s="146"/>
      <c r="I98" s="868"/>
    </row>
    <row r="99" spans="1:9" ht="9" customHeight="1">
      <c r="A99" s="15"/>
      <c r="B99" s="90"/>
      <c r="C99" s="122"/>
      <c r="D99" s="471"/>
      <c r="E99" s="219"/>
      <c r="F99" s="557"/>
    </row>
    <row r="100" spans="1:9" ht="14.15" customHeight="1">
      <c r="A100" s="23" t="s">
        <v>75</v>
      </c>
      <c r="B100" s="97" t="s">
        <v>76</v>
      </c>
      <c r="C100" s="122"/>
      <c r="D100" s="22"/>
      <c r="E100" s="219"/>
      <c r="F100" s="557"/>
      <c r="I100" s="847"/>
    </row>
    <row r="101" spans="1:9" ht="7" customHeight="1">
      <c r="A101" s="15"/>
      <c r="B101" s="90"/>
      <c r="C101" s="122"/>
      <c r="D101" s="471"/>
      <c r="E101" s="219"/>
      <c r="F101" s="557"/>
    </row>
    <row r="102" spans="1:9" s="165" customFormat="1" ht="64.5" customHeight="1">
      <c r="A102" s="21" t="s">
        <v>1147</v>
      </c>
      <c r="B102" s="92" t="s">
        <v>218</v>
      </c>
      <c r="C102" s="22" t="s">
        <v>26</v>
      </c>
      <c r="D102" s="32">
        <v>100</v>
      </c>
      <c r="E102" s="219"/>
      <c r="F102" s="146"/>
      <c r="I102" s="868"/>
    </row>
    <row r="103" spans="1:9" ht="7" customHeight="1">
      <c r="A103" s="15"/>
      <c r="B103" s="90"/>
      <c r="C103" s="122"/>
      <c r="D103" s="471"/>
      <c r="E103" s="219"/>
      <c r="F103" s="557"/>
    </row>
    <row r="104" spans="1:9" s="165" customFormat="1" ht="39.75" customHeight="1">
      <c r="A104" s="21" t="s">
        <v>1807</v>
      </c>
      <c r="B104" s="92" t="s">
        <v>1792</v>
      </c>
      <c r="C104" s="22" t="s">
        <v>26</v>
      </c>
      <c r="D104" s="32">
        <v>100</v>
      </c>
      <c r="E104" s="793"/>
      <c r="F104" s="146"/>
      <c r="I104" s="868"/>
    </row>
    <row r="105" spans="1:9" s="165" customFormat="1" ht="7" customHeight="1">
      <c r="A105" s="21"/>
      <c r="B105" s="91"/>
      <c r="C105" s="22"/>
      <c r="D105" s="471"/>
      <c r="E105" s="471"/>
      <c r="F105" s="470"/>
      <c r="I105" s="868"/>
    </row>
    <row r="106" spans="1:9" s="165" customFormat="1" ht="51">
      <c r="A106" s="21" t="s">
        <v>1808</v>
      </c>
      <c r="B106" s="92" t="s">
        <v>1799</v>
      </c>
      <c r="C106" s="22" t="s">
        <v>26</v>
      </c>
      <c r="D106" s="32">
        <v>100</v>
      </c>
      <c r="E106" s="793"/>
      <c r="F106" s="146"/>
      <c r="I106" s="868"/>
    </row>
    <row r="107" spans="1:9" s="165" customFormat="1" ht="7" customHeight="1">
      <c r="A107" s="21"/>
      <c r="B107" s="92"/>
      <c r="C107" s="22"/>
      <c r="D107" s="32"/>
      <c r="E107" s="471"/>
      <c r="F107" s="146"/>
      <c r="I107" s="868"/>
    </row>
    <row r="108" spans="1:9" s="165" customFormat="1" ht="25.5" customHeight="1">
      <c r="A108" s="21" t="s">
        <v>1809</v>
      </c>
      <c r="B108" s="92" t="s">
        <v>1795</v>
      </c>
      <c r="C108" s="22" t="s">
        <v>26</v>
      </c>
      <c r="D108" s="32">
        <v>100</v>
      </c>
      <c r="E108" s="793"/>
      <c r="F108" s="146"/>
      <c r="I108" s="868"/>
    </row>
    <row r="109" spans="1:9" s="165" customFormat="1" ht="7" customHeight="1">
      <c r="A109" s="21"/>
      <c r="B109" s="91"/>
      <c r="C109" s="22"/>
      <c r="D109" s="471"/>
      <c r="E109" s="471"/>
      <c r="F109" s="146"/>
      <c r="I109" s="868"/>
    </row>
    <row r="110" spans="1:9" s="165" customFormat="1" ht="27" customHeight="1">
      <c r="A110" s="21" t="s">
        <v>1810</v>
      </c>
      <c r="B110" s="92" t="s">
        <v>1796</v>
      </c>
      <c r="C110" s="22" t="s">
        <v>26</v>
      </c>
      <c r="D110" s="32">
        <v>100</v>
      </c>
      <c r="E110" s="793"/>
      <c r="F110" s="146"/>
      <c r="I110" s="868"/>
    </row>
    <row r="111" spans="1:9" s="165" customFormat="1" ht="7" customHeight="1">
      <c r="A111" s="21"/>
      <c r="B111" s="91"/>
      <c r="C111" s="22"/>
      <c r="D111" s="471"/>
      <c r="E111" s="471"/>
      <c r="F111" s="146"/>
      <c r="I111" s="868"/>
    </row>
    <row r="112" spans="1:9" ht="26">
      <c r="A112" s="15"/>
      <c r="B112" s="93" t="s">
        <v>79</v>
      </c>
      <c r="C112" s="122"/>
      <c r="D112" s="123"/>
      <c r="E112" s="219"/>
      <c r="F112" s="557"/>
      <c r="I112" s="841"/>
    </row>
    <row r="113" spans="1:11" ht="7" customHeight="1">
      <c r="A113" s="15"/>
      <c r="B113" s="90"/>
      <c r="C113" s="122"/>
      <c r="D113" s="471"/>
      <c r="E113" s="219"/>
      <c r="F113" s="557"/>
    </row>
    <row r="114" spans="1:11" ht="14.25" customHeight="1">
      <c r="A114" s="15"/>
      <c r="B114" s="89" t="s">
        <v>80</v>
      </c>
      <c r="C114" s="122"/>
      <c r="D114" s="22"/>
      <c r="E114" s="219"/>
      <c r="F114" s="557"/>
      <c r="I114" s="847"/>
    </row>
    <row r="115" spans="1:11" ht="7" customHeight="1">
      <c r="A115" s="15"/>
      <c r="B115" s="90"/>
      <c r="C115" s="122"/>
      <c r="D115" s="471"/>
      <c r="E115" s="219"/>
      <c r="F115" s="557"/>
    </row>
    <row r="116" spans="1:11" ht="26.25" customHeight="1">
      <c r="A116" s="23" t="s">
        <v>81</v>
      </c>
      <c r="B116" s="97" t="s">
        <v>219</v>
      </c>
      <c r="C116" s="122"/>
      <c r="D116" s="22"/>
      <c r="E116" s="219"/>
      <c r="F116" s="557"/>
      <c r="I116" s="847"/>
      <c r="J116" s="689"/>
      <c r="K116" s="848"/>
    </row>
    <row r="117" spans="1:11" ht="7" customHeight="1">
      <c r="A117" s="15"/>
      <c r="B117" s="90"/>
      <c r="C117" s="122"/>
      <c r="D117" s="471"/>
      <c r="E117" s="219"/>
      <c r="F117" s="557"/>
    </row>
    <row r="118" spans="1:11" ht="14.25" customHeight="1">
      <c r="A118" s="15" t="s">
        <v>1148</v>
      </c>
      <c r="B118" s="89" t="s">
        <v>1732</v>
      </c>
      <c r="C118" s="122" t="s">
        <v>83</v>
      </c>
      <c r="D118" s="32">
        <v>420</v>
      </c>
      <c r="E118" s="219"/>
      <c r="F118" s="146"/>
      <c r="H118" s="626"/>
      <c r="I118" s="869"/>
      <c r="J118" s="691"/>
      <c r="K118" s="850"/>
    </row>
    <row r="119" spans="1:11" ht="7" customHeight="1">
      <c r="A119" s="15"/>
      <c r="B119" s="90"/>
      <c r="C119" s="122"/>
      <c r="D119" s="32"/>
      <c r="E119" s="219"/>
      <c r="F119" s="557"/>
    </row>
    <row r="120" spans="1:11" ht="26">
      <c r="A120" s="35"/>
      <c r="B120" s="106" t="s">
        <v>220</v>
      </c>
      <c r="C120" s="36"/>
      <c r="D120" s="32"/>
      <c r="E120" s="219"/>
      <c r="F120" s="506"/>
      <c r="I120" s="869"/>
      <c r="J120" s="691"/>
      <c r="K120" s="850"/>
    </row>
    <row r="121" spans="1:11" ht="7" customHeight="1">
      <c r="A121" s="15"/>
      <c r="B121" s="94"/>
      <c r="C121" s="22"/>
      <c r="D121" s="85"/>
      <c r="E121" s="219"/>
      <c r="F121" s="506"/>
      <c r="I121" s="869"/>
      <c r="J121" s="691"/>
      <c r="K121" s="850"/>
    </row>
    <row r="122" spans="1:11" ht="15" customHeight="1">
      <c r="A122" s="15" t="s">
        <v>1149</v>
      </c>
      <c r="B122" s="89" t="s">
        <v>1732</v>
      </c>
      <c r="C122" s="88" t="s">
        <v>83</v>
      </c>
      <c r="D122" s="32">
        <v>180</v>
      </c>
      <c r="E122" s="219"/>
      <c r="F122" s="146"/>
      <c r="H122" s="626"/>
      <c r="I122" s="869"/>
      <c r="J122" s="691"/>
      <c r="K122" s="850"/>
    </row>
    <row r="123" spans="1:11" ht="7" customHeight="1">
      <c r="A123" s="15"/>
      <c r="B123" s="94"/>
      <c r="C123" s="88"/>
      <c r="D123" s="32"/>
      <c r="E123" s="219"/>
      <c r="F123" s="506"/>
      <c r="I123" s="869"/>
      <c r="J123" s="691"/>
      <c r="K123" s="850"/>
    </row>
    <row r="124" spans="1:11" ht="14.25" customHeight="1">
      <c r="A124" s="23"/>
      <c r="B124" s="107" t="s">
        <v>90</v>
      </c>
      <c r="C124" s="37"/>
      <c r="D124" s="38"/>
      <c r="E124" s="219"/>
      <c r="F124" s="557"/>
      <c r="I124" s="851"/>
    </row>
    <row r="125" spans="1:11" ht="7" customHeight="1">
      <c r="A125" s="15"/>
      <c r="B125" s="90"/>
      <c r="C125" s="122"/>
      <c r="D125" s="471"/>
      <c r="E125" s="219"/>
      <c r="F125" s="557"/>
    </row>
    <row r="126" spans="1:11" ht="25">
      <c r="A126" s="39"/>
      <c r="B126" s="110" t="s">
        <v>94</v>
      </c>
      <c r="C126" s="37"/>
      <c r="D126" s="40"/>
      <c r="E126" s="219"/>
      <c r="F126" s="557"/>
      <c r="I126" s="852"/>
    </row>
    <row r="127" spans="1:11" ht="7" customHeight="1">
      <c r="A127" s="15"/>
      <c r="B127" s="90"/>
      <c r="C127" s="122"/>
      <c r="D127" s="471"/>
      <c r="E127" s="219"/>
      <c r="F127" s="557"/>
    </row>
    <row r="128" spans="1:11" s="311" customFormat="1" ht="18" customHeight="1">
      <c r="A128" s="130" t="s">
        <v>1150</v>
      </c>
      <c r="B128" s="131" t="s">
        <v>1098</v>
      </c>
      <c r="C128" s="794" t="s">
        <v>15</v>
      </c>
      <c r="D128" s="32">
        <v>2000</v>
      </c>
      <c r="E128" s="219"/>
      <c r="F128" s="146"/>
      <c r="G128" s="692"/>
      <c r="I128" s="869"/>
    </row>
    <row r="129" spans="1:9" ht="9" customHeight="1">
      <c r="A129" s="15"/>
      <c r="B129" s="90"/>
      <c r="C129" s="122"/>
      <c r="D129" s="471"/>
      <c r="E129" s="219"/>
      <c r="F129" s="557"/>
    </row>
    <row r="130" spans="1:9" ht="9" customHeight="1">
      <c r="A130" s="15"/>
      <c r="B130" s="90"/>
      <c r="C130" s="122"/>
      <c r="D130" s="471"/>
      <c r="E130" s="219"/>
      <c r="F130" s="557"/>
    </row>
    <row r="131" spans="1:9" ht="9" customHeight="1">
      <c r="A131" s="15"/>
      <c r="B131" s="90"/>
      <c r="C131" s="122"/>
      <c r="D131" s="471"/>
      <c r="E131" s="219"/>
      <c r="F131" s="557"/>
    </row>
    <row r="132" spans="1:9" ht="9" customHeight="1">
      <c r="A132" s="15"/>
      <c r="B132" s="90"/>
      <c r="C132" s="122"/>
      <c r="D132" s="471"/>
      <c r="E132" s="219"/>
      <c r="F132" s="557"/>
    </row>
    <row r="133" spans="1:9" ht="9" customHeight="1">
      <c r="A133" s="15"/>
      <c r="B133" s="90"/>
      <c r="C133" s="122"/>
      <c r="D133" s="471"/>
      <c r="E133" s="219"/>
      <c r="F133" s="557"/>
    </row>
    <row r="134" spans="1:9" ht="9" customHeight="1">
      <c r="A134" s="15"/>
      <c r="B134" s="90"/>
      <c r="C134" s="122"/>
      <c r="D134" s="471"/>
      <c r="E134" s="219"/>
      <c r="F134" s="557"/>
    </row>
    <row r="135" spans="1:9" ht="9" customHeight="1">
      <c r="A135" s="15"/>
      <c r="B135" s="90"/>
      <c r="C135" s="122"/>
      <c r="D135" s="471"/>
      <c r="E135" s="219"/>
      <c r="F135" s="557"/>
    </row>
    <row r="136" spans="1:9" ht="9" customHeight="1">
      <c r="A136" s="15"/>
      <c r="B136" s="90"/>
      <c r="C136" s="122"/>
      <c r="D136" s="471"/>
      <c r="E136" s="219"/>
      <c r="F136" s="557"/>
    </row>
    <row r="137" spans="1:9" ht="9" customHeight="1">
      <c r="A137" s="15"/>
      <c r="B137" s="90"/>
      <c r="C137" s="122"/>
      <c r="D137" s="471"/>
      <c r="E137" s="219"/>
      <c r="F137" s="557"/>
    </row>
    <row r="138" spans="1:9" ht="9" customHeight="1">
      <c r="A138" s="15"/>
      <c r="B138" s="90"/>
      <c r="C138" s="122"/>
      <c r="D138" s="471"/>
      <c r="E138" s="219"/>
      <c r="F138" s="557"/>
    </row>
    <row r="139" spans="1:9" ht="9" customHeight="1">
      <c r="A139" s="15"/>
      <c r="B139" s="90"/>
      <c r="C139" s="122"/>
      <c r="D139" s="471"/>
      <c r="E139" s="219"/>
      <c r="F139" s="557"/>
    </row>
    <row r="140" spans="1:9" ht="9" customHeight="1">
      <c r="A140" s="15"/>
      <c r="B140" s="90"/>
      <c r="C140" s="122"/>
      <c r="D140" s="471"/>
      <c r="E140" s="219"/>
      <c r="F140" s="557"/>
    </row>
    <row r="141" spans="1:9" ht="9" customHeight="1">
      <c r="A141" s="15"/>
      <c r="B141" s="90"/>
      <c r="C141" s="122"/>
      <c r="D141" s="471"/>
      <c r="E141" s="219"/>
      <c r="F141" s="557"/>
    </row>
    <row r="142" spans="1:9" ht="9" customHeight="1">
      <c r="A142" s="15"/>
      <c r="B142" s="90"/>
      <c r="C142" s="122"/>
      <c r="D142" s="471"/>
      <c r="E142" s="219"/>
      <c r="F142" s="557"/>
    </row>
    <row r="143" spans="1:9" ht="15.75" customHeight="1" thickBot="1">
      <c r="A143" s="962" t="s">
        <v>17</v>
      </c>
      <c r="B143" s="963"/>
      <c r="C143" s="963"/>
      <c r="D143" s="963"/>
      <c r="E143" s="196"/>
      <c r="F143" s="217"/>
    </row>
    <row r="144" spans="1:9" ht="13">
      <c r="A144" s="15"/>
      <c r="B144" s="93" t="s">
        <v>95</v>
      </c>
      <c r="C144" s="122"/>
      <c r="D144" s="32"/>
      <c r="E144" s="219"/>
      <c r="F144" s="557"/>
      <c r="I144" s="853"/>
    </row>
    <row r="145" spans="1:9" s="795" customFormat="1" ht="37.5">
      <c r="A145" s="39" t="s">
        <v>1151</v>
      </c>
      <c r="B145" s="112" t="s">
        <v>1798</v>
      </c>
      <c r="C145" s="44" t="s">
        <v>26</v>
      </c>
      <c r="D145" s="32">
        <v>100</v>
      </c>
      <c r="E145" s="516"/>
      <c r="F145" s="146"/>
      <c r="I145" s="870"/>
    </row>
    <row r="146" spans="1:9" ht="7" customHeight="1">
      <c r="A146" s="133"/>
      <c r="B146" s="112"/>
      <c r="C146" s="44"/>
      <c r="D146" s="32"/>
      <c r="E146" s="471"/>
      <c r="F146" s="146"/>
      <c r="I146" s="250"/>
    </row>
    <row r="147" spans="1:9" s="795" customFormat="1" ht="37.5">
      <c r="A147" s="39" t="s">
        <v>1152</v>
      </c>
      <c r="B147" s="112" t="s">
        <v>1800</v>
      </c>
      <c r="C147" s="44" t="s">
        <v>20</v>
      </c>
      <c r="D147" s="32" t="s">
        <v>1384</v>
      </c>
      <c r="E147" s="516"/>
      <c r="F147" s="146">
        <v>15000000</v>
      </c>
      <c r="I147" s="870"/>
    </row>
    <row r="148" spans="1:9" ht="7" customHeight="1">
      <c r="A148" s="133"/>
      <c r="B148" s="112"/>
      <c r="C148" s="44"/>
      <c r="D148" s="32"/>
      <c r="E148" s="471"/>
      <c r="F148" s="146"/>
      <c r="I148" s="250"/>
    </row>
    <row r="149" spans="1:9" ht="103.5" customHeight="1">
      <c r="A149" s="39" t="s">
        <v>1781</v>
      </c>
      <c r="B149" s="112" t="s">
        <v>222</v>
      </c>
      <c r="C149" s="44" t="s">
        <v>26</v>
      </c>
      <c r="D149" s="32">
        <v>2</v>
      </c>
      <c r="E149" s="219"/>
      <c r="F149" s="146"/>
      <c r="I149" s="250"/>
    </row>
    <row r="150" spans="1:9" ht="7" customHeight="1">
      <c r="A150" s="133"/>
      <c r="B150" s="90"/>
      <c r="C150" s="122"/>
      <c r="D150" s="471"/>
      <c r="E150" s="219"/>
      <c r="F150" s="557"/>
    </row>
    <row r="151" spans="1:9" ht="40.5" customHeight="1">
      <c r="A151" s="39" t="s">
        <v>1782</v>
      </c>
      <c r="B151" s="112" t="s">
        <v>1767</v>
      </c>
      <c r="C151" s="88" t="s">
        <v>20</v>
      </c>
      <c r="D151" s="88" t="s">
        <v>103</v>
      </c>
      <c r="E151" s="219"/>
      <c r="F151" s="146">
        <v>3000000</v>
      </c>
      <c r="I151" s="250"/>
    </row>
    <row r="152" spans="1:9" ht="15.75" customHeight="1" thickBot="1">
      <c r="A152" s="962" t="s">
        <v>17</v>
      </c>
      <c r="B152" s="963"/>
      <c r="C152" s="963"/>
      <c r="D152" s="963"/>
      <c r="E152" s="196"/>
      <c r="F152" s="217"/>
    </row>
    <row r="154" spans="1:9" ht="13">
      <c r="E154" s="800"/>
      <c r="F154" s="696"/>
    </row>
    <row r="156" spans="1:9" ht="13">
      <c r="E156" s="801"/>
      <c r="F156" s="784"/>
    </row>
    <row r="158" spans="1:9" ht="13">
      <c r="E158" s="801"/>
      <c r="F158" s="696"/>
    </row>
    <row r="161" spans="6:6" ht="13">
      <c r="F161" s="696"/>
    </row>
  </sheetData>
  <mergeCells count="8">
    <mergeCell ref="A152:D152"/>
    <mergeCell ref="B1:F1"/>
    <mergeCell ref="B3:F3"/>
    <mergeCell ref="B5:D5"/>
    <mergeCell ref="B7:F7"/>
    <mergeCell ref="A53:D53"/>
    <mergeCell ref="A93:D93"/>
    <mergeCell ref="A143:D143"/>
  </mergeCells>
  <phoneticPr fontId="33" type="noConversion"/>
  <printOptions horizontalCentered="1"/>
  <pageMargins left="0.70866141732283472" right="0.51181102362204722" top="0.70866141732283472" bottom="0.51181102362204722" header="0.31496062992125984" footer="0.31496062992125984"/>
  <pageSetup paperSize="9" scale="80" fitToHeight="0" orientation="portrait" r:id="rId1"/>
  <headerFooter>
    <oddFooter>&amp;C&amp;P of &amp;N&amp;RBill No. 5.4</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3E17-82A2-48B3-9991-5692D3CBFD75}">
  <sheetPr codeName="Sheet33">
    <pageSetUpPr fitToPage="1"/>
  </sheetPr>
  <dimension ref="A1:WVI419"/>
  <sheetViews>
    <sheetView view="pageBreakPreview" topLeftCell="A29"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536</v>
      </c>
      <c r="C6" s="946"/>
      <c r="D6" s="51"/>
      <c r="E6" s="10"/>
      <c r="F6" s="52"/>
    </row>
    <row r="7" spans="1:6">
      <c r="A7" s="49"/>
      <c r="B7" s="12"/>
      <c r="C7" s="9"/>
      <c r="D7" s="51"/>
      <c r="E7" s="10"/>
      <c r="F7" s="52"/>
    </row>
    <row r="8" spans="1:6" ht="13">
      <c r="A8" s="49"/>
      <c r="B8" s="946" t="s">
        <v>1130</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6"/>
    </row>
    <row r="18" spans="1:4" ht="15" customHeight="1">
      <c r="A18" s="58"/>
      <c r="B18" s="544"/>
      <c r="C18" s="545"/>
      <c r="D18" s="66"/>
    </row>
    <row r="19" spans="1:4" ht="21" customHeight="1">
      <c r="A19" s="58"/>
      <c r="B19" s="544" t="s">
        <v>227</v>
      </c>
      <c r="C19" s="545"/>
      <c r="D19" s="65"/>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1214</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3" orientation="portrait" r:id="rId1"/>
  <headerFooter alignWithMargins="0">
    <oddHeader>&amp;C&amp;"Arial,Bold"&amp;12BILL No. 5.4 COLLECTION SHEET</oddHeader>
    <oddFooter>&amp;C&amp;"Arial,Regular"Page &amp;P of &amp;N&amp;R&amp;"Arial,Regular"Collection Sheet - Bill No. 5.4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5282-BE2D-4F59-8484-CA9295DD71AF}">
  <sheetPr codeName="Sheet34">
    <pageSetUpPr fitToPage="1"/>
  </sheetPr>
  <dimension ref="A1:WVI416"/>
  <sheetViews>
    <sheetView view="pageBreakPreview" topLeftCell="A24"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8" style="48"/>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ht="7.5" customHeight="1">
      <c r="A3" s="49"/>
      <c r="D3" s="50"/>
    </row>
    <row r="4" spans="1:8" ht="13">
      <c r="A4" s="49"/>
      <c r="B4" s="958" t="s">
        <v>1843</v>
      </c>
      <c r="C4" s="958"/>
      <c r="D4" s="959"/>
    </row>
    <row r="5" spans="1:8" ht="8.25" customHeight="1">
      <c r="A5" s="49"/>
      <c r="D5" s="50"/>
    </row>
    <row r="6" spans="1:8" ht="17.25" customHeight="1">
      <c r="A6" s="49"/>
      <c r="B6" s="946" t="s">
        <v>536</v>
      </c>
      <c r="C6" s="946"/>
      <c r="D6" s="947"/>
      <c r="E6" s="10"/>
      <c r="F6" s="52"/>
    </row>
    <row r="7" spans="1:8" ht="13.5" thickBot="1">
      <c r="A7" s="54"/>
      <c r="B7" s="55"/>
      <c r="C7" s="56"/>
      <c r="D7" s="57"/>
    </row>
    <row r="8" spans="1:8" ht="18" customHeight="1">
      <c r="A8" s="58"/>
      <c r="B8" s="59"/>
      <c r="C8" s="60"/>
      <c r="D8" s="61" t="s">
        <v>104</v>
      </c>
    </row>
    <row r="9" spans="1:8" ht="18" customHeight="1" thickBot="1">
      <c r="A9" s="54"/>
      <c r="B9" s="56"/>
      <c r="C9" s="56"/>
      <c r="D9" s="62" t="s">
        <v>223</v>
      </c>
    </row>
    <row r="10" spans="1:8" ht="15" customHeight="1">
      <c r="A10" s="63"/>
      <c r="B10" s="59"/>
      <c r="C10" s="59"/>
      <c r="D10" s="64"/>
    </row>
    <row r="11" spans="1:8" ht="21" customHeight="1">
      <c r="A11" s="58"/>
      <c r="B11" s="544" t="s">
        <v>1208</v>
      </c>
      <c r="C11" s="545"/>
      <c r="D11" s="65"/>
      <c r="F11" s="946"/>
      <c r="G11" s="946"/>
      <c r="H11" s="947"/>
    </row>
    <row r="12" spans="1:8" ht="15" customHeight="1">
      <c r="A12" s="58"/>
      <c r="B12" s="544"/>
      <c r="C12" s="545"/>
      <c r="D12" s="66"/>
    </row>
    <row r="13" spans="1:8" ht="21" customHeight="1">
      <c r="A13" s="58"/>
      <c r="B13" s="544" t="s">
        <v>1209</v>
      </c>
      <c r="C13" s="545"/>
      <c r="D13" s="65"/>
      <c r="F13" s="946"/>
      <c r="G13" s="946"/>
      <c r="H13" s="947"/>
    </row>
    <row r="14" spans="1:8" ht="15" customHeight="1">
      <c r="A14" s="58"/>
      <c r="B14" s="544"/>
      <c r="C14" s="545"/>
      <c r="D14" s="66"/>
    </row>
    <row r="15" spans="1:8" ht="22.5" customHeight="1">
      <c r="A15" s="58"/>
      <c r="B15" s="544" t="s">
        <v>1734</v>
      </c>
      <c r="C15" s="545"/>
      <c r="D15" s="65"/>
      <c r="F15" s="946"/>
      <c r="G15" s="946"/>
      <c r="H15" s="947"/>
    </row>
    <row r="16" spans="1:8" ht="15" customHeight="1">
      <c r="A16" s="58"/>
      <c r="B16" s="544"/>
      <c r="C16" s="545"/>
      <c r="D16" s="66"/>
    </row>
    <row r="17" spans="1:8" ht="21" customHeight="1">
      <c r="A17" s="58"/>
      <c r="B17" s="544" t="s">
        <v>1210</v>
      </c>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6"/>
      <c r="C36" s="545"/>
      <c r="D36" s="68"/>
    </row>
    <row r="37" spans="1:4" ht="15" customHeight="1">
      <c r="A37" s="69"/>
      <c r="B37" s="547"/>
      <c r="C37" s="548"/>
      <c r="D37" s="70"/>
    </row>
    <row r="38" spans="1:4">
      <c r="A38" s="71"/>
      <c r="B38" s="72"/>
      <c r="C38" s="73"/>
      <c r="D38" s="74"/>
    </row>
    <row r="39" spans="1:4" ht="31.5" customHeight="1">
      <c r="A39" s="58"/>
      <c r="B39" s="960" t="s">
        <v>1207</v>
      </c>
      <c r="C39" s="961"/>
      <c r="D39" s="75"/>
    </row>
    <row r="40" spans="1:4" ht="13.5" thickBot="1">
      <c r="A40" s="54"/>
      <c r="B40" s="76"/>
      <c r="C40" s="77"/>
      <c r="D40" s="78"/>
    </row>
    <row r="41" spans="1:4">
      <c r="D41" s="79"/>
    </row>
    <row r="42" spans="1:4">
      <c r="D42" s="79"/>
    </row>
    <row r="43" spans="1:4">
      <c r="D43" s="79"/>
    </row>
    <row r="44" spans="1:4">
      <c r="D44" s="80"/>
    </row>
    <row r="45" spans="1:4">
      <c r="D45" s="79"/>
    </row>
    <row r="46" spans="1:4">
      <c r="D46" s="79"/>
    </row>
    <row r="47" spans="1:4">
      <c r="D47" s="79"/>
    </row>
    <row r="48" spans="1:4">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F17:H17"/>
    <mergeCell ref="B39:C39"/>
    <mergeCell ref="B2:D2"/>
    <mergeCell ref="B4:D4"/>
    <mergeCell ref="F11:H11"/>
    <mergeCell ref="F13:H13"/>
    <mergeCell ref="F15:H15"/>
    <mergeCell ref="B6:D6"/>
  </mergeCells>
  <printOptions horizontalCentered="1"/>
  <pageMargins left="0.7" right="0.5" top="1.5" bottom="0.7" header="0.5" footer="0.3"/>
  <pageSetup paperSize="9" scale="88" orientation="portrait" r:id="rId1"/>
  <headerFooter alignWithMargins="0">
    <oddHeader>&amp;C&amp;"Arial,Bold"&amp;12SECTION 5
INFILL SEWERS AND SEWER CONNECTIONS 
FOR NYAMANORO WARD
(BILL NO. 5.1 - 5.4)
SUMMARY SHEET</oddHeader>
    <oddFooter>&amp;C&amp;"Arial,Regular"Page &amp;P of &amp;N&amp;R&amp;"Arial,Regular"Summary Sheet - Section 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7C66-57CF-4BCC-91C6-C6A093A16B09}">
  <sheetPr codeName="Sheet35"/>
  <dimension ref="A1:AQ368"/>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65" bestFit="1" customWidth="1"/>
    <col min="4" max="4" width="9.7265625" style="157" customWidth="1"/>
    <col min="5" max="5" width="13" style="165" customWidth="1"/>
    <col min="6" max="6" width="15.453125" style="165" customWidth="1"/>
    <col min="7" max="7" width="13" style="116" customWidth="1"/>
    <col min="8" max="8" width="14" style="116" bestFit="1" customWidth="1"/>
    <col min="9" max="9" width="10.26953125" style="116" bestFit="1" customWidth="1"/>
    <col min="10" max="10" width="12.26953125" style="116" bestFit="1" customWidth="1"/>
    <col min="11" max="15" width="9.1796875" style="116"/>
    <col min="16" max="16" width="10.26953125" style="116" bestFit="1" customWidth="1"/>
    <col min="17" max="16384" width="9.1796875" style="116"/>
  </cols>
  <sheetData>
    <row r="1" spans="1:6" s="311" customFormat="1" ht="16" customHeight="1">
      <c r="A1" s="597"/>
      <c r="B1" s="964" t="s">
        <v>0</v>
      </c>
      <c r="C1" s="964"/>
      <c r="D1" s="964"/>
      <c r="E1" s="964"/>
      <c r="F1" s="965"/>
    </row>
    <row r="2" spans="1:6" ht="11.5" customHeight="1">
      <c r="A2" s="115"/>
      <c r="B2" s="1"/>
      <c r="C2" s="2"/>
      <c r="D2" s="3"/>
      <c r="E2" s="3"/>
      <c r="F2" s="4"/>
    </row>
    <row r="3" spans="1:6" ht="13">
      <c r="A3" s="115"/>
      <c r="B3" s="946" t="s">
        <v>1843</v>
      </c>
      <c r="C3" s="946"/>
      <c r="D3" s="946"/>
      <c r="E3" s="946"/>
      <c r="F3" s="947"/>
    </row>
    <row r="4" spans="1:6" ht="11.5" customHeight="1">
      <c r="A4" s="115"/>
      <c r="B4" s="5"/>
      <c r="C4" s="6"/>
      <c r="D4" s="7"/>
      <c r="E4" s="6"/>
      <c r="F4" s="8"/>
    </row>
    <row r="5" spans="1:6" ht="14.25" customHeight="1">
      <c r="A5" s="115"/>
      <c r="B5" s="946" t="s">
        <v>678</v>
      </c>
      <c r="C5" s="946"/>
      <c r="D5" s="946"/>
      <c r="E5" s="10"/>
      <c r="F5" s="11"/>
    </row>
    <row r="6" spans="1:6" ht="11.5" customHeight="1">
      <c r="A6" s="115"/>
      <c r="B6" s="12"/>
      <c r="C6" s="9"/>
      <c r="D6" s="10"/>
      <c r="E6" s="10"/>
      <c r="F6" s="11"/>
    </row>
    <row r="7" spans="1:6" ht="14.15" customHeight="1">
      <c r="A7" s="115"/>
      <c r="B7" s="946" t="s">
        <v>1763</v>
      </c>
      <c r="C7" s="946"/>
      <c r="D7" s="946"/>
      <c r="E7" s="946"/>
      <c r="F7" s="947"/>
    </row>
    <row r="8" spans="1:6" ht="11.5" customHeight="1" thickBot="1">
      <c r="A8" s="115"/>
      <c r="F8" s="447"/>
    </row>
    <row r="9" spans="1:6" s="487" customFormat="1" ht="27.75" customHeight="1">
      <c r="A9" s="13" t="s">
        <v>1</v>
      </c>
      <c r="B9" s="119" t="s">
        <v>2</v>
      </c>
      <c r="C9" s="86" t="s">
        <v>3</v>
      </c>
      <c r="D9" s="82" t="s">
        <v>4</v>
      </c>
      <c r="E9" s="186" t="s">
        <v>5</v>
      </c>
      <c r="F9" s="188" t="s">
        <v>6</v>
      </c>
    </row>
    <row r="10" spans="1:6" ht="9" customHeight="1">
      <c r="A10" s="15"/>
      <c r="B10" s="89"/>
      <c r="C10" s="22"/>
      <c r="D10" s="22"/>
      <c r="E10" s="471"/>
      <c r="F10" s="470"/>
    </row>
    <row r="11" spans="1:6" ht="27" customHeight="1">
      <c r="A11" s="16"/>
      <c r="B11" s="90" t="s">
        <v>7</v>
      </c>
      <c r="C11" s="471"/>
      <c r="D11" s="85"/>
      <c r="E11" s="471"/>
      <c r="F11" s="470"/>
    </row>
    <row r="12" spans="1:6" ht="9" customHeight="1">
      <c r="A12" s="15"/>
      <c r="B12" s="89"/>
      <c r="C12" s="22"/>
      <c r="D12" s="22"/>
      <c r="E12" s="471"/>
      <c r="F12" s="470"/>
    </row>
    <row r="13" spans="1:6" ht="38.25" customHeight="1">
      <c r="A13" s="141" t="s">
        <v>1253</v>
      </c>
      <c r="B13" s="91" t="s">
        <v>105</v>
      </c>
      <c r="C13" s="471"/>
      <c r="D13" s="85"/>
      <c r="E13" s="471"/>
      <c r="F13" s="470"/>
    </row>
    <row r="14" spans="1:6" ht="9" customHeight="1">
      <c r="A14" s="526"/>
      <c r="B14" s="92"/>
      <c r="C14" s="22"/>
      <c r="D14" s="22"/>
      <c r="E14" s="471"/>
      <c r="F14" s="470"/>
    </row>
    <row r="15" spans="1:6" ht="65.25" customHeight="1">
      <c r="A15" s="141" t="s">
        <v>1254</v>
      </c>
      <c r="B15" s="91" t="s">
        <v>8</v>
      </c>
      <c r="C15" s="471"/>
      <c r="D15" s="85"/>
      <c r="E15" s="471"/>
      <c r="F15" s="470"/>
    </row>
    <row r="16" spans="1:6" ht="9" customHeight="1">
      <c r="A16" s="526"/>
      <c r="B16" s="92"/>
      <c r="C16" s="22"/>
      <c r="D16" s="22"/>
      <c r="E16" s="471"/>
      <c r="F16" s="470"/>
    </row>
    <row r="17" spans="1:12" ht="26">
      <c r="A17" s="141" t="s">
        <v>1256</v>
      </c>
      <c r="B17" s="91" t="s">
        <v>106</v>
      </c>
      <c r="C17" s="471"/>
      <c r="D17" s="85"/>
      <c r="E17" s="471"/>
      <c r="F17" s="470"/>
    </row>
    <row r="18" spans="1:12" ht="9" customHeight="1">
      <c r="A18" s="526"/>
      <c r="B18" s="92"/>
      <c r="C18" s="22"/>
      <c r="D18" s="22"/>
      <c r="E18" s="471"/>
      <c r="F18" s="470"/>
    </row>
    <row r="19" spans="1:12" ht="284.25" customHeight="1">
      <c r="A19" s="699" t="s">
        <v>1638</v>
      </c>
      <c r="B19" s="91" t="s">
        <v>9</v>
      </c>
      <c r="C19" s="471"/>
      <c r="D19" s="85"/>
      <c r="E19" s="471"/>
      <c r="F19" s="470"/>
    </row>
    <row r="20" spans="1:12" ht="9" customHeight="1">
      <c r="A20" s="15"/>
      <c r="B20" s="89"/>
      <c r="C20" s="22"/>
      <c r="D20" s="22"/>
      <c r="E20" s="471"/>
      <c r="F20" s="470"/>
    </row>
    <row r="21" spans="1:12" ht="16.5" customHeight="1">
      <c r="A21" s="17" t="s">
        <v>10</v>
      </c>
      <c r="B21" s="93" t="s">
        <v>11</v>
      </c>
      <c r="C21" s="471"/>
      <c r="D21" s="85"/>
      <c r="E21" s="471"/>
      <c r="F21" s="470"/>
    </row>
    <row r="22" spans="1:12" ht="9" customHeight="1">
      <c r="A22" s="15"/>
      <c r="B22" s="89"/>
      <c r="C22" s="22"/>
      <c r="D22" s="22"/>
      <c r="E22" s="471"/>
      <c r="F22" s="470"/>
    </row>
    <row r="23" spans="1:12" ht="15" customHeight="1">
      <c r="A23" s="15"/>
      <c r="B23" s="90" t="s">
        <v>12</v>
      </c>
      <c r="C23" s="22"/>
      <c r="D23" s="85"/>
      <c r="E23" s="471"/>
      <c r="F23" s="470"/>
    </row>
    <row r="24" spans="1:12" ht="9" customHeight="1">
      <c r="A24" s="15"/>
      <c r="B24" s="89"/>
      <c r="C24" s="22"/>
      <c r="D24" s="22"/>
      <c r="E24" s="471"/>
      <c r="F24" s="470"/>
    </row>
    <row r="25" spans="1:12" ht="15" customHeight="1">
      <c r="A25" s="15"/>
      <c r="B25" s="94" t="s">
        <v>13</v>
      </c>
      <c r="C25" s="22"/>
      <c r="D25" s="85"/>
      <c r="E25" s="471"/>
      <c r="F25" s="470"/>
      <c r="G25" s="227"/>
    </row>
    <row r="26" spans="1:12" ht="9" customHeight="1">
      <c r="A26" s="15"/>
      <c r="B26" s="89"/>
      <c r="C26" s="22"/>
      <c r="D26" s="22"/>
      <c r="E26" s="471"/>
      <c r="F26" s="470"/>
    </row>
    <row r="27" spans="1:12" ht="39">
      <c r="A27" s="15"/>
      <c r="B27" s="95" t="s">
        <v>229</v>
      </c>
      <c r="C27" s="22"/>
      <c r="D27" s="85"/>
      <c r="E27" s="471"/>
      <c r="F27" s="470"/>
    </row>
    <row r="28" spans="1:12" ht="9" customHeight="1">
      <c r="A28" s="15"/>
      <c r="B28" s="89"/>
      <c r="C28" s="22"/>
      <c r="D28" s="22"/>
      <c r="E28" s="471"/>
      <c r="F28" s="470"/>
    </row>
    <row r="29" spans="1:12" ht="16.5" customHeight="1">
      <c r="A29" s="15" t="s">
        <v>679</v>
      </c>
      <c r="B29" s="89" t="s">
        <v>14</v>
      </c>
      <c r="C29" s="22" t="s">
        <v>15</v>
      </c>
      <c r="D29" s="32">
        <v>7270</v>
      </c>
      <c r="E29" s="471"/>
      <c r="F29" s="683"/>
    </row>
    <row r="30" spans="1:12" ht="9" customHeight="1">
      <c r="A30" s="15"/>
      <c r="B30" s="89"/>
      <c r="C30" s="22"/>
      <c r="D30" s="22"/>
      <c r="E30" s="471"/>
      <c r="F30" s="470"/>
    </row>
    <row r="31" spans="1:12" ht="65">
      <c r="A31" s="15"/>
      <c r="B31" s="95" t="s">
        <v>16</v>
      </c>
      <c r="C31" s="22"/>
      <c r="D31" s="85"/>
      <c r="E31" s="471"/>
      <c r="F31" s="470"/>
      <c r="H31" s="843"/>
      <c r="J31" s="843"/>
      <c r="K31" s="626"/>
      <c r="L31" s="626"/>
    </row>
    <row r="32" spans="1:12" ht="9" customHeight="1">
      <c r="A32" s="15"/>
      <c r="B32" s="89"/>
      <c r="C32" s="22"/>
      <c r="D32" s="22"/>
      <c r="E32" s="471"/>
      <c r="F32" s="470"/>
    </row>
    <row r="33" spans="1:6" ht="15.75" customHeight="1">
      <c r="A33" s="15" t="s">
        <v>680</v>
      </c>
      <c r="B33" s="89" t="s">
        <v>14</v>
      </c>
      <c r="C33" s="22" t="s">
        <v>15</v>
      </c>
      <c r="D33" s="32">
        <v>380</v>
      </c>
      <c r="E33" s="471"/>
      <c r="F33" s="683"/>
    </row>
    <row r="34" spans="1:6">
      <c r="A34" s="15"/>
      <c r="B34" s="89"/>
      <c r="C34" s="22"/>
      <c r="D34" s="22"/>
      <c r="E34" s="471"/>
      <c r="F34" s="470"/>
    </row>
    <row r="35" spans="1:6">
      <c r="A35" s="15"/>
      <c r="B35" s="89"/>
      <c r="C35" s="22"/>
      <c r="D35" s="22"/>
      <c r="E35" s="471"/>
      <c r="F35" s="470"/>
    </row>
    <row r="36" spans="1:6">
      <c r="A36" s="15"/>
      <c r="B36" s="89"/>
      <c r="C36" s="22"/>
      <c r="D36" s="22"/>
      <c r="E36" s="471"/>
      <c r="F36" s="470"/>
    </row>
    <row r="37" spans="1:6">
      <c r="A37" s="15"/>
      <c r="B37" s="89"/>
      <c r="C37" s="22"/>
      <c r="D37" s="22"/>
      <c r="E37" s="471"/>
      <c r="F37" s="470"/>
    </row>
    <row r="38" spans="1:6">
      <c r="A38" s="15"/>
      <c r="B38" s="89"/>
      <c r="C38" s="22"/>
      <c r="D38" s="22"/>
      <c r="E38" s="471"/>
      <c r="F38" s="470"/>
    </row>
    <row r="39" spans="1:6">
      <c r="A39" s="15"/>
      <c r="B39" s="89"/>
      <c r="C39" s="22"/>
      <c r="D39" s="22"/>
      <c r="E39" s="471"/>
      <c r="F39" s="470"/>
    </row>
    <row r="40" spans="1:6" ht="16.5" customHeight="1" thickBot="1">
      <c r="A40" s="962" t="s">
        <v>17</v>
      </c>
      <c r="B40" s="963"/>
      <c r="C40" s="963"/>
      <c r="D40" s="963"/>
      <c r="E40" s="18"/>
      <c r="F40" s="127"/>
    </row>
    <row r="41" spans="1:6" ht="13">
      <c r="A41" s="20"/>
      <c r="B41" s="96" t="s">
        <v>18</v>
      </c>
      <c r="C41" s="26"/>
      <c r="D41" s="158"/>
      <c r="E41" s="686"/>
      <c r="F41" s="712"/>
    </row>
    <row r="42" spans="1:6" ht="9" customHeight="1">
      <c r="A42" s="15"/>
      <c r="B42" s="94"/>
      <c r="C42" s="22"/>
      <c r="D42" s="85"/>
      <c r="E42" s="471"/>
      <c r="F42" s="470"/>
    </row>
    <row r="43" spans="1:6" s="165" customFormat="1" ht="64.5" customHeight="1">
      <c r="A43" s="21" t="s">
        <v>681</v>
      </c>
      <c r="B43" s="92" t="s">
        <v>19</v>
      </c>
      <c r="C43" s="22" t="s">
        <v>20</v>
      </c>
      <c r="D43" s="85" t="s">
        <v>21</v>
      </c>
      <c r="E43" s="198"/>
      <c r="F43" s="683"/>
    </row>
    <row r="44" spans="1:6" ht="9" customHeight="1">
      <c r="A44" s="15"/>
      <c r="B44" s="94"/>
      <c r="C44" s="22"/>
      <c r="D44" s="85"/>
      <c r="E44" s="471"/>
      <c r="F44" s="470"/>
    </row>
    <row r="45" spans="1:6" s="165" customFormat="1" ht="40.5" customHeight="1">
      <c r="A45" s="21" t="s">
        <v>682</v>
      </c>
      <c r="B45" s="92" t="s">
        <v>22</v>
      </c>
      <c r="C45" s="22" t="s">
        <v>20</v>
      </c>
      <c r="D45" s="85" t="s">
        <v>21</v>
      </c>
      <c r="E45" s="198"/>
      <c r="F45" s="683"/>
    </row>
    <row r="46" spans="1:6" ht="9" customHeight="1">
      <c r="A46" s="15"/>
      <c r="B46" s="94"/>
      <c r="C46" s="22"/>
      <c r="D46" s="85"/>
      <c r="E46" s="471"/>
      <c r="F46" s="470"/>
    </row>
    <row r="47" spans="1:6" ht="13">
      <c r="A47" s="23" t="s">
        <v>23</v>
      </c>
      <c r="B47" s="97" t="s">
        <v>24</v>
      </c>
      <c r="C47" s="22"/>
      <c r="D47" s="22"/>
      <c r="E47" s="471"/>
      <c r="F47" s="470"/>
    </row>
    <row r="48" spans="1:6" ht="9" customHeight="1">
      <c r="A48" s="15"/>
      <c r="B48" s="94"/>
      <c r="C48" s="22"/>
      <c r="D48" s="85"/>
      <c r="E48" s="471"/>
      <c r="F48" s="470"/>
    </row>
    <row r="49" spans="1:6" ht="13.5" customHeight="1">
      <c r="A49" s="23" t="s">
        <v>25</v>
      </c>
      <c r="B49" s="97" t="s">
        <v>18</v>
      </c>
      <c r="C49" s="22"/>
      <c r="D49" s="22"/>
      <c r="E49" s="471"/>
      <c r="F49" s="470"/>
    </row>
    <row r="50" spans="1:6" ht="9" customHeight="1">
      <c r="A50" s="15"/>
      <c r="B50" s="94"/>
      <c r="C50" s="22"/>
      <c r="D50" s="85"/>
      <c r="E50" s="471"/>
      <c r="F50" s="470"/>
    </row>
    <row r="51" spans="1:6" s="165" customFormat="1" ht="40.5" customHeight="1">
      <c r="A51" s="21" t="s">
        <v>683</v>
      </c>
      <c r="B51" s="92" t="s">
        <v>181</v>
      </c>
      <c r="C51" s="22" t="s">
        <v>26</v>
      </c>
      <c r="D51" s="32">
        <v>361</v>
      </c>
      <c r="E51" s="198"/>
      <c r="F51" s="683"/>
    </row>
    <row r="52" spans="1:6" ht="9" customHeight="1">
      <c r="A52" s="15"/>
      <c r="B52" s="94"/>
      <c r="C52" s="22"/>
      <c r="D52" s="85"/>
      <c r="E52" s="471"/>
      <c r="F52" s="470"/>
    </row>
    <row r="53" spans="1:6" s="165" customFormat="1" ht="28.5" customHeight="1">
      <c r="A53" s="21" t="s">
        <v>684</v>
      </c>
      <c r="B53" s="92" t="s">
        <v>236</v>
      </c>
      <c r="C53" s="22" t="s">
        <v>20</v>
      </c>
      <c r="D53" s="22" t="s">
        <v>28</v>
      </c>
      <c r="E53" s="198"/>
      <c r="F53" s="683"/>
    </row>
    <row r="54" spans="1:6" ht="9" customHeight="1">
      <c r="A54" s="15"/>
      <c r="B54" s="94"/>
      <c r="C54" s="22"/>
      <c r="D54" s="85"/>
      <c r="E54" s="471"/>
      <c r="F54" s="470"/>
    </row>
    <row r="55" spans="1:6" s="165" customFormat="1" ht="28.5" customHeight="1">
      <c r="A55" s="21" t="s">
        <v>685</v>
      </c>
      <c r="B55" s="92" t="s">
        <v>29</v>
      </c>
      <c r="C55" s="22"/>
      <c r="D55" s="22"/>
      <c r="E55" s="471"/>
      <c r="F55" s="470"/>
    </row>
    <row r="56" spans="1:6" ht="9" customHeight="1">
      <c r="A56" s="15"/>
      <c r="B56" s="94"/>
      <c r="C56" s="22"/>
      <c r="D56" s="85"/>
      <c r="E56" s="471"/>
      <c r="F56" s="470"/>
    </row>
    <row r="57" spans="1:6">
      <c r="A57" s="15"/>
      <c r="B57" s="89" t="s">
        <v>30</v>
      </c>
      <c r="C57" s="22" t="s">
        <v>20</v>
      </c>
      <c r="D57" s="22" t="s">
        <v>28</v>
      </c>
      <c r="E57" s="198"/>
      <c r="F57" s="683"/>
    </row>
    <row r="58" spans="1:6" ht="6.75" customHeight="1">
      <c r="A58" s="15"/>
      <c r="B58" s="94"/>
      <c r="C58" s="22"/>
      <c r="D58" s="85"/>
      <c r="E58" s="471"/>
      <c r="F58" s="470"/>
    </row>
    <row r="59" spans="1:6">
      <c r="A59" s="15"/>
      <c r="B59" s="89" t="s">
        <v>31</v>
      </c>
      <c r="C59" s="22" t="s">
        <v>20</v>
      </c>
      <c r="D59" s="22" t="s">
        <v>28</v>
      </c>
      <c r="E59" s="198"/>
      <c r="F59" s="683"/>
    </row>
    <row r="60" spans="1:6" ht="9" customHeight="1">
      <c r="A60" s="15"/>
      <c r="B60" s="94"/>
      <c r="C60" s="22"/>
      <c r="D60" s="85"/>
      <c r="E60" s="471"/>
      <c r="F60" s="470"/>
    </row>
    <row r="61" spans="1:6" ht="13">
      <c r="A61" s="17" t="s">
        <v>32</v>
      </c>
      <c r="B61" s="93" t="s">
        <v>33</v>
      </c>
      <c r="C61" s="24"/>
      <c r="D61" s="22"/>
      <c r="E61" s="471"/>
      <c r="F61" s="470"/>
    </row>
    <row r="62" spans="1:6" ht="9" customHeight="1">
      <c r="A62" s="15"/>
      <c r="B62" s="94"/>
      <c r="C62" s="22"/>
      <c r="D62" s="85"/>
      <c r="E62" s="471"/>
      <c r="F62" s="470"/>
    </row>
    <row r="63" spans="1:6" s="165" customFormat="1" ht="40.5" customHeight="1">
      <c r="A63" s="21" t="s">
        <v>686</v>
      </c>
      <c r="B63" s="92" t="s">
        <v>437</v>
      </c>
      <c r="C63" s="22" t="s">
        <v>26</v>
      </c>
      <c r="D63" s="32">
        <v>10</v>
      </c>
      <c r="E63" s="198"/>
      <c r="F63" s="683"/>
    </row>
    <row r="64" spans="1:6" ht="9" customHeight="1">
      <c r="A64" s="15"/>
      <c r="B64" s="94"/>
      <c r="C64" s="22"/>
      <c r="D64" s="85"/>
      <c r="E64" s="471"/>
      <c r="F64" s="470"/>
    </row>
    <row r="65" spans="1:8" ht="13">
      <c r="A65" s="17" t="s">
        <v>34</v>
      </c>
      <c r="B65" s="93" t="s">
        <v>35</v>
      </c>
      <c r="C65" s="22"/>
      <c r="D65" s="32"/>
      <c r="E65" s="471"/>
      <c r="F65" s="470"/>
    </row>
    <row r="66" spans="1:8" ht="9" customHeight="1">
      <c r="A66" s="15"/>
      <c r="B66" s="94"/>
      <c r="C66" s="22"/>
      <c r="D66" s="85"/>
      <c r="E66" s="471"/>
      <c r="F66" s="470"/>
    </row>
    <row r="67" spans="1:8" ht="24.75" customHeight="1">
      <c r="A67" s="17"/>
      <c r="B67" s="98" t="s">
        <v>36</v>
      </c>
      <c r="C67" s="22"/>
      <c r="D67" s="32"/>
      <c r="E67" s="471"/>
      <c r="F67" s="470"/>
    </row>
    <row r="68" spans="1:8" ht="9" customHeight="1">
      <c r="A68" s="15"/>
      <c r="B68" s="94"/>
      <c r="C68" s="22"/>
      <c r="D68" s="85"/>
      <c r="E68" s="471"/>
      <c r="F68" s="470"/>
    </row>
    <row r="69" spans="1:8" ht="13">
      <c r="A69" s="15"/>
      <c r="B69" s="90" t="s">
        <v>37</v>
      </c>
      <c r="C69" s="22"/>
      <c r="D69" s="32"/>
      <c r="E69" s="471"/>
      <c r="F69" s="470"/>
    </row>
    <row r="70" spans="1:8" ht="9" customHeight="1">
      <c r="A70" s="15"/>
      <c r="B70" s="94"/>
      <c r="C70" s="22"/>
      <c r="D70" s="85"/>
      <c r="E70" s="471"/>
      <c r="F70" s="470"/>
    </row>
    <row r="71" spans="1:8" s="165" customFormat="1" ht="39.75" customHeight="1">
      <c r="A71" s="21" t="s">
        <v>687</v>
      </c>
      <c r="B71" s="92" t="s">
        <v>38</v>
      </c>
      <c r="C71" s="22" t="s">
        <v>39</v>
      </c>
      <c r="D71" s="32">
        <v>3</v>
      </c>
      <c r="E71" s="198"/>
      <c r="F71" s="683"/>
      <c r="H71" s="845"/>
    </row>
    <row r="72" spans="1:8" ht="9" customHeight="1">
      <c r="A72" s="15"/>
      <c r="B72" s="94"/>
      <c r="C72" s="22"/>
      <c r="D72" s="85"/>
      <c r="E72" s="471"/>
      <c r="F72" s="470"/>
    </row>
    <row r="73" spans="1:8" ht="26.25" customHeight="1">
      <c r="A73" s="15"/>
      <c r="B73" s="100" t="s">
        <v>40</v>
      </c>
      <c r="C73" s="22"/>
      <c r="D73" s="83"/>
      <c r="E73" s="471"/>
      <c r="F73" s="470"/>
    </row>
    <row r="74" spans="1:8" ht="9" customHeight="1">
      <c r="A74" s="15"/>
      <c r="B74" s="94"/>
      <c r="C74" s="22"/>
      <c r="D74" s="85"/>
      <c r="E74" s="471"/>
      <c r="F74" s="470"/>
    </row>
    <row r="75" spans="1:8" ht="14.25" customHeight="1">
      <c r="A75" s="15" t="s">
        <v>688</v>
      </c>
      <c r="B75" s="89" t="s">
        <v>41</v>
      </c>
      <c r="C75" s="22" t="s">
        <v>26</v>
      </c>
      <c r="D75" s="32">
        <v>30</v>
      </c>
      <c r="E75" s="198"/>
      <c r="F75" s="683"/>
    </row>
    <row r="76" spans="1:8" ht="9" customHeight="1">
      <c r="A76" s="15"/>
      <c r="B76" s="94"/>
      <c r="C76" s="22"/>
      <c r="D76" s="85"/>
      <c r="E76" s="471"/>
      <c r="F76" s="470"/>
    </row>
    <row r="77" spans="1:8" ht="15" customHeight="1">
      <c r="A77" s="15" t="s">
        <v>689</v>
      </c>
      <c r="B77" s="89" t="s">
        <v>42</v>
      </c>
      <c r="C77" s="22" t="s">
        <v>26</v>
      </c>
      <c r="D77" s="32">
        <v>45</v>
      </c>
      <c r="E77" s="198"/>
      <c r="F77" s="683"/>
    </row>
    <row r="78" spans="1:8" ht="9" customHeight="1">
      <c r="A78" s="15"/>
      <c r="B78" s="94"/>
      <c r="C78" s="22"/>
      <c r="D78" s="85"/>
      <c r="E78" s="471"/>
      <c r="F78" s="470"/>
    </row>
    <row r="79" spans="1:8" ht="15" customHeight="1">
      <c r="A79" s="15" t="s">
        <v>690</v>
      </c>
      <c r="B79" s="89" t="s">
        <v>43</v>
      </c>
      <c r="C79" s="22" t="s">
        <v>26</v>
      </c>
      <c r="D79" s="32">
        <v>75</v>
      </c>
      <c r="E79" s="198"/>
      <c r="F79" s="683"/>
    </row>
    <row r="80" spans="1:8" ht="9" customHeight="1">
      <c r="A80" s="15"/>
      <c r="B80" s="94"/>
      <c r="C80" s="22"/>
      <c r="D80" s="85"/>
      <c r="E80" s="471"/>
      <c r="F80" s="470"/>
    </row>
    <row r="81" spans="1:9" ht="15" customHeight="1">
      <c r="A81" s="15" t="s">
        <v>691</v>
      </c>
      <c r="B81" s="89" t="s">
        <v>44</v>
      </c>
      <c r="C81" s="22" t="s">
        <v>26</v>
      </c>
      <c r="D81" s="32">
        <v>16</v>
      </c>
      <c r="E81" s="198"/>
      <c r="F81" s="683"/>
    </row>
    <row r="82" spans="1:9" ht="9" customHeight="1">
      <c r="A82" s="15"/>
      <c r="B82" s="94"/>
      <c r="C82" s="22"/>
      <c r="D82" s="85"/>
      <c r="E82" s="471"/>
      <c r="F82" s="470"/>
    </row>
    <row r="83" spans="1:9" ht="15" customHeight="1">
      <c r="A83" s="15" t="s">
        <v>692</v>
      </c>
      <c r="B83" s="89" t="s">
        <v>45</v>
      </c>
      <c r="C83" s="22" t="s">
        <v>26</v>
      </c>
      <c r="D83" s="32">
        <v>16</v>
      </c>
      <c r="E83" s="198"/>
      <c r="F83" s="683"/>
    </row>
    <row r="84" spans="1:9" ht="9" customHeight="1">
      <c r="A84" s="15"/>
      <c r="B84" s="94"/>
      <c r="C84" s="22"/>
      <c r="D84" s="85"/>
      <c r="E84" s="471"/>
      <c r="F84" s="470"/>
    </row>
    <row r="85" spans="1:9" s="165" customFormat="1" ht="40.5" customHeight="1">
      <c r="A85" s="25" t="s">
        <v>693</v>
      </c>
      <c r="B85" s="101" t="s">
        <v>694</v>
      </c>
      <c r="C85" s="26" t="s">
        <v>46</v>
      </c>
      <c r="D85" s="32">
        <v>608</v>
      </c>
      <c r="E85" s="198"/>
      <c r="F85" s="683"/>
      <c r="H85" s="845"/>
      <c r="I85" s="713"/>
    </row>
    <row r="86" spans="1:9" ht="9" customHeight="1">
      <c r="A86" s="15"/>
      <c r="B86" s="94"/>
      <c r="C86" s="22"/>
      <c r="D86" s="85"/>
      <c r="E86" s="471"/>
      <c r="F86" s="470"/>
    </row>
    <row r="87" spans="1:9" s="165" customFormat="1" ht="39.75" customHeight="1">
      <c r="A87" s="21" t="s">
        <v>695</v>
      </c>
      <c r="B87" s="92" t="s">
        <v>696</v>
      </c>
      <c r="C87" s="22" t="s">
        <v>47</v>
      </c>
      <c r="D87" s="32">
        <v>3644</v>
      </c>
      <c r="E87" s="198"/>
      <c r="F87" s="683"/>
    </row>
    <row r="88" spans="1:9" ht="15" customHeight="1" thickBot="1">
      <c r="A88" s="962" t="s">
        <v>17</v>
      </c>
      <c r="B88" s="963"/>
      <c r="C88" s="963"/>
      <c r="D88" s="963"/>
      <c r="E88" s="18"/>
      <c r="F88" s="127"/>
    </row>
    <row r="89" spans="1:9" ht="13">
      <c r="A89" s="17" t="s">
        <v>48</v>
      </c>
      <c r="B89" s="93" t="s">
        <v>49</v>
      </c>
      <c r="C89" s="471"/>
      <c r="D89" s="85"/>
      <c r="E89" s="471"/>
      <c r="F89" s="470"/>
    </row>
    <row r="90" spans="1:9" ht="9" customHeight="1">
      <c r="A90" s="15"/>
      <c r="B90" s="94"/>
      <c r="C90" s="22"/>
      <c r="D90" s="85"/>
      <c r="E90" s="471"/>
      <c r="F90" s="470"/>
    </row>
    <row r="91" spans="1:9" s="714" customFormat="1" ht="13">
      <c r="A91" s="31"/>
      <c r="B91" s="102" t="s">
        <v>50</v>
      </c>
      <c r="C91" s="87"/>
      <c r="D91" s="84"/>
      <c r="E91" s="187"/>
      <c r="F91" s="189"/>
      <c r="H91" s="702"/>
    </row>
    <row r="92" spans="1:9" ht="9" customHeight="1">
      <c r="A92" s="15"/>
      <c r="B92" s="94"/>
      <c r="C92" s="88"/>
      <c r="D92" s="32"/>
      <c r="E92" s="471"/>
      <c r="F92" s="470"/>
    </row>
    <row r="93" spans="1:9" s="715" customFormat="1" ht="39.75" customHeight="1">
      <c r="A93" s="27"/>
      <c r="B93" s="103" t="s">
        <v>1066</v>
      </c>
      <c r="C93" s="87"/>
      <c r="D93" s="84"/>
      <c r="E93" s="187"/>
      <c r="F93" s="189"/>
      <c r="H93" s="703"/>
    </row>
    <row r="94" spans="1:9" ht="9" customHeight="1">
      <c r="A94" s="15"/>
      <c r="B94" s="94"/>
      <c r="C94" s="88"/>
      <c r="D94" s="32"/>
      <c r="E94" s="471"/>
      <c r="F94" s="470"/>
    </row>
    <row r="95" spans="1:9" ht="14.25" customHeight="1">
      <c r="A95" s="23" t="s">
        <v>51</v>
      </c>
      <c r="B95" s="114" t="s">
        <v>184</v>
      </c>
      <c r="C95" s="471"/>
      <c r="D95" s="85"/>
      <c r="E95" s="471"/>
      <c r="F95" s="470"/>
    </row>
    <row r="96" spans="1:9" ht="9" customHeight="1">
      <c r="A96" s="15"/>
      <c r="B96" s="94"/>
      <c r="C96" s="22"/>
      <c r="D96" s="85"/>
      <c r="E96" s="471"/>
      <c r="F96" s="470"/>
    </row>
    <row r="97" spans="1:43" ht="26.25" customHeight="1">
      <c r="A97" s="15" t="s">
        <v>697</v>
      </c>
      <c r="B97" s="92" t="s">
        <v>698</v>
      </c>
      <c r="C97" s="22" t="s">
        <v>15</v>
      </c>
      <c r="D97" s="32">
        <v>42</v>
      </c>
      <c r="E97" s="198"/>
      <c r="F97" s="683"/>
      <c r="H97" s="705"/>
      <c r="I97" s="716"/>
      <c r="J97" s="689"/>
      <c r="K97" s="626"/>
      <c r="N97" s="874"/>
      <c r="AJ97" s="116">
        <v>0</v>
      </c>
      <c r="AK97" s="116">
        <v>0</v>
      </c>
      <c r="AL97" s="116">
        <v>0</v>
      </c>
      <c r="AM97" s="116">
        <v>0</v>
      </c>
      <c r="AN97" s="116">
        <v>0</v>
      </c>
      <c r="AO97" s="116">
        <v>0</v>
      </c>
      <c r="AP97" s="116">
        <v>0</v>
      </c>
      <c r="AQ97" s="116">
        <v>0</v>
      </c>
    </row>
    <row r="98" spans="1:43" ht="9" customHeight="1">
      <c r="A98" s="15"/>
      <c r="B98" s="94"/>
      <c r="C98" s="22"/>
      <c r="D98" s="85"/>
      <c r="E98" s="471"/>
      <c r="F98" s="470"/>
    </row>
    <row r="99" spans="1:43" ht="25">
      <c r="A99" s="15" t="s">
        <v>699</v>
      </c>
      <c r="B99" s="92" t="s">
        <v>185</v>
      </c>
      <c r="C99" s="22" t="s">
        <v>15</v>
      </c>
      <c r="D99" s="32">
        <v>28</v>
      </c>
      <c r="E99" s="219"/>
      <c r="F99" s="683"/>
      <c r="H99" s="705"/>
      <c r="I99" s="716"/>
      <c r="J99" s="689"/>
      <c r="K99" s="626"/>
      <c r="N99" s="863"/>
      <c r="AJ99" s="116">
        <v>0</v>
      </c>
      <c r="AK99" s="116">
        <v>0</v>
      </c>
      <c r="AL99" s="116">
        <v>0</v>
      </c>
      <c r="AM99" s="116">
        <v>0</v>
      </c>
      <c r="AN99" s="116">
        <v>0</v>
      </c>
      <c r="AO99" s="116">
        <v>0</v>
      </c>
      <c r="AP99" s="116">
        <v>0</v>
      </c>
      <c r="AQ99" s="116">
        <v>0</v>
      </c>
    </row>
    <row r="100" spans="1:43" ht="9" customHeight="1">
      <c r="A100" s="15"/>
      <c r="B100" s="94"/>
      <c r="C100" s="22"/>
      <c r="D100" s="85"/>
      <c r="E100" s="471"/>
      <c r="F100" s="470"/>
    </row>
    <row r="101" spans="1:43" ht="26">
      <c r="A101" s="23" t="s">
        <v>52</v>
      </c>
      <c r="B101" s="97" t="s">
        <v>186</v>
      </c>
      <c r="C101" s="471"/>
      <c r="D101" s="85"/>
      <c r="E101" s="471"/>
      <c r="F101" s="470"/>
    </row>
    <row r="102" spans="1:43" s="619" customFormat="1" ht="9" customHeight="1">
      <c r="A102" s="721"/>
      <c r="B102" s="94"/>
      <c r="C102" s="722"/>
      <c r="D102" s="722"/>
      <c r="E102" s="723"/>
      <c r="F102" s="704"/>
    </row>
    <row r="103" spans="1:43" s="619" customFormat="1" ht="13.5" customHeight="1">
      <c r="A103" s="289" t="s">
        <v>700</v>
      </c>
      <c r="B103" s="104" t="s">
        <v>187</v>
      </c>
      <c r="C103" s="171" t="s">
        <v>15</v>
      </c>
      <c r="D103" s="618">
        <v>7270</v>
      </c>
      <c r="E103" s="724"/>
      <c r="F103" s="683"/>
    </row>
    <row r="104" spans="1:43" s="619" customFormat="1" ht="9" customHeight="1">
      <c r="A104" s="721"/>
      <c r="B104" s="725"/>
      <c r="C104" s="722"/>
      <c r="D104" s="722"/>
      <c r="E104" s="723"/>
      <c r="F104" s="704"/>
    </row>
    <row r="105" spans="1:43" s="714" customFormat="1" ht="13">
      <c r="A105" s="31"/>
      <c r="B105" s="102" t="s">
        <v>203</v>
      </c>
      <c r="C105" s="87"/>
      <c r="D105" s="84"/>
      <c r="E105" s="187"/>
      <c r="F105" s="189"/>
      <c r="H105" s="702"/>
    </row>
    <row r="106" spans="1:43" ht="9" customHeight="1">
      <c r="A106" s="15"/>
      <c r="B106" s="94"/>
      <c r="C106" s="88"/>
      <c r="D106" s="32"/>
      <c r="E106" s="471"/>
      <c r="F106" s="470"/>
    </row>
    <row r="107" spans="1:43" ht="90.75" customHeight="1">
      <c r="A107" s="684"/>
      <c r="B107" s="661" t="s">
        <v>1764</v>
      </c>
      <c r="C107" s="471"/>
      <c r="D107" s="85"/>
      <c r="E107" s="471"/>
      <c r="F107" s="470"/>
    </row>
    <row r="108" spans="1:43" ht="9" customHeight="1">
      <c r="A108" s="15"/>
      <c r="B108" s="94"/>
      <c r="C108" s="22"/>
      <c r="D108" s="85"/>
      <c r="E108" s="471"/>
      <c r="F108" s="470"/>
    </row>
    <row r="109" spans="1:43" ht="13">
      <c r="A109" s="23" t="s">
        <v>701</v>
      </c>
      <c r="B109" s="97" t="s">
        <v>702</v>
      </c>
      <c r="C109" s="471"/>
      <c r="D109" s="85"/>
      <c r="E109" s="471"/>
      <c r="F109" s="470"/>
    </row>
    <row r="110" spans="1:43" ht="9" customHeight="1">
      <c r="A110" s="15"/>
      <c r="B110" s="94"/>
      <c r="C110" s="22"/>
      <c r="D110" s="85"/>
      <c r="E110" s="471"/>
      <c r="F110" s="470"/>
    </row>
    <row r="111" spans="1:43" ht="14.25" customHeight="1">
      <c r="A111" s="15" t="s">
        <v>703</v>
      </c>
      <c r="B111" s="89" t="s">
        <v>704</v>
      </c>
      <c r="C111" s="22" t="s">
        <v>15</v>
      </c>
      <c r="D111" s="32">
        <v>42</v>
      </c>
      <c r="E111" s="198"/>
      <c r="F111" s="683"/>
      <c r="H111" s="705"/>
      <c r="I111" s="716"/>
      <c r="J111" s="689"/>
      <c r="K111" s="626"/>
      <c r="N111" s="874"/>
      <c r="AJ111" s="116">
        <v>0</v>
      </c>
      <c r="AK111" s="116">
        <v>0</v>
      </c>
      <c r="AL111" s="116">
        <v>0</v>
      </c>
      <c r="AM111" s="116">
        <v>0</v>
      </c>
      <c r="AN111" s="116">
        <v>0</v>
      </c>
      <c r="AO111" s="116">
        <v>0</v>
      </c>
      <c r="AP111" s="116">
        <v>0</v>
      </c>
      <c r="AQ111" s="116">
        <v>0</v>
      </c>
    </row>
    <row r="112" spans="1:43" ht="9" customHeight="1">
      <c r="A112" s="15"/>
      <c r="B112" s="94"/>
      <c r="C112" s="22"/>
      <c r="D112" s="85"/>
      <c r="E112" s="471"/>
      <c r="F112" s="470"/>
    </row>
    <row r="113" spans="1:14" ht="26">
      <c r="A113" s="23" t="s">
        <v>705</v>
      </c>
      <c r="B113" s="97" t="s">
        <v>53</v>
      </c>
      <c r="C113" s="471"/>
      <c r="D113" s="85"/>
      <c r="E113" s="471"/>
      <c r="F113" s="470"/>
    </row>
    <row r="114" spans="1:14" ht="9" customHeight="1">
      <c r="A114" s="15"/>
      <c r="B114" s="94"/>
      <c r="C114" s="22"/>
      <c r="D114" s="85"/>
      <c r="E114" s="471"/>
      <c r="F114" s="470"/>
    </row>
    <row r="115" spans="1:14" ht="13">
      <c r="A115" s="23" t="s">
        <v>200</v>
      </c>
      <c r="B115" s="97" t="s">
        <v>249</v>
      </c>
      <c r="C115" s="471"/>
      <c r="D115" s="85"/>
      <c r="E115" s="471"/>
      <c r="F115" s="470"/>
      <c r="I115" s="691"/>
    </row>
    <row r="116" spans="1:14" ht="9" customHeight="1">
      <c r="A116" s="15"/>
      <c r="B116" s="94"/>
      <c r="C116" s="22"/>
      <c r="D116" s="85"/>
      <c r="E116" s="471"/>
      <c r="F116" s="470"/>
    </row>
    <row r="117" spans="1:14" ht="26.25" customHeight="1">
      <c r="A117" s="15" t="s">
        <v>706</v>
      </c>
      <c r="B117" s="89" t="s">
        <v>110</v>
      </c>
      <c r="C117" s="22" t="s">
        <v>15</v>
      </c>
      <c r="D117" s="32">
        <v>5107</v>
      </c>
      <c r="E117" s="198"/>
      <c r="F117" s="683"/>
      <c r="H117" s="705"/>
      <c r="I117" s="716"/>
      <c r="J117" s="689"/>
      <c r="K117" s="626"/>
      <c r="N117" s="874"/>
    </row>
    <row r="118" spans="1:14" ht="9" customHeight="1">
      <c r="A118" s="15"/>
      <c r="B118" s="94"/>
      <c r="C118" s="22"/>
      <c r="D118" s="85"/>
      <c r="E118" s="471"/>
      <c r="F118" s="470"/>
    </row>
    <row r="119" spans="1:14" ht="15" customHeight="1">
      <c r="A119" s="15" t="s">
        <v>707</v>
      </c>
      <c r="B119" s="89" t="s">
        <v>56</v>
      </c>
      <c r="C119" s="22" t="s">
        <v>15</v>
      </c>
      <c r="D119" s="32">
        <v>1984</v>
      </c>
      <c r="E119" s="198"/>
      <c r="F119" s="683"/>
      <c r="H119" s="705"/>
      <c r="I119" s="716"/>
      <c r="J119" s="689"/>
      <c r="K119" s="626"/>
    </row>
    <row r="120" spans="1:14" ht="9" customHeight="1">
      <c r="A120" s="15"/>
      <c r="B120" s="94"/>
      <c r="C120" s="22"/>
      <c r="D120" s="85"/>
      <c r="E120" s="471"/>
      <c r="F120" s="470"/>
    </row>
    <row r="121" spans="1:14" ht="15" customHeight="1">
      <c r="A121" s="15" t="s">
        <v>708</v>
      </c>
      <c r="B121" s="89" t="s">
        <v>57</v>
      </c>
      <c r="C121" s="22" t="s">
        <v>15</v>
      </c>
      <c r="D121" s="32">
        <v>115</v>
      </c>
      <c r="E121" s="198"/>
      <c r="F121" s="683"/>
      <c r="H121" s="705"/>
      <c r="I121" s="716"/>
      <c r="J121" s="689"/>
      <c r="K121" s="626"/>
    </row>
    <row r="122" spans="1:14" ht="9" customHeight="1">
      <c r="A122" s="15"/>
      <c r="B122" s="94"/>
      <c r="C122" s="22"/>
      <c r="D122" s="85"/>
      <c r="E122" s="471"/>
      <c r="F122" s="470"/>
    </row>
    <row r="123" spans="1:14" ht="15" customHeight="1">
      <c r="A123" s="15" t="s">
        <v>709</v>
      </c>
      <c r="B123" s="89" t="s">
        <v>254</v>
      </c>
      <c r="C123" s="22" t="s">
        <v>15</v>
      </c>
      <c r="D123" s="32">
        <v>37</v>
      </c>
      <c r="E123" s="198"/>
      <c r="F123" s="683"/>
      <c r="H123" s="705"/>
      <c r="I123" s="716"/>
      <c r="J123" s="689"/>
      <c r="K123" s="626"/>
    </row>
    <row r="124" spans="1:14" ht="9" customHeight="1">
      <c r="A124" s="15"/>
      <c r="B124" s="94"/>
      <c r="C124" s="22"/>
      <c r="D124" s="85"/>
      <c r="E124" s="471"/>
      <c r="F124" s="470"/>
    </row>
    <row r="125" spans="1:14" ht="15" customHeight="1">
      <c r="A125" s="15" t="s">
        <v>710</v>
      </c>
      <c r="B125" s="89" t="s">
        <v>711</v>
      </c>
      <c r="C125" s="22" t="s">
        <v>15</v>
      </c>
      <c r="D125" s="32">
        <v>27</v>
      </c>
      <c r="E125" s="198"/>
      <c r="F125" s="683"/>
      <c r="H125" s="705"/>
      <c r="I125" s="716"/>
      <c r="J125" s="689"/>
      <c r="K125" s="626"/>
    </row>
    <row r="126" spans="1:14" ht="9" customHeight="1">
      <c r="A126" s="15"/>
      <c r="B126" s="94"/>
      <c r="C126" s="22"/>
      <c r="D126" s="85"/>
      <c r="E126" s="471"/>
      <c r="F126" s="470"/>
    </row>
    <row r="127" spans="1:14" ht="13">
      <c r="A127" s="17" t="s">
        <v>58</v>
      </c>
      <c r="B127" s="93" t="s">
        <v>59</v>
      </c>
      <c r="C127" s="471"/>
      <c r="D127" s="85"/>
      <c r="E127" s="471"/>
      <c r="F127" s="470"/>
    </row>
    <row r="128" spans="1:14" ht="9" customHeight="1">
      <c r="A128" s="15"/>
      <c r="B128" s="94"/>
      <c r="C128" s="22"/>
      <c r="D128" s="85"/>
      <c r="E128" s="471"/>
      <c r="F128" s="470"/>
    </row>
    <row r="129" spans="1:16" ht="13">
      <c r="A129" s="23" t="s">
        <v>60</v>
      </c>
      <c r="B129" s="97" t="s">
        <v>61</v>
      </c>
      <c r="C129" s="471"/>
      <c r="D129" s="85"/>
      <c r="E129" s="471"/>
      <c r="F129" s="470"/>
    </row>
    <row r="130" spans="1:16" ht="9" customHeight="1">
      <c r="A130" s="15"/>
      <c r="B130" s="94"/>
      <c r="C130" s="22"/>
      <c r="D130" s="85"/>
      <c r="E130" s="471"/>
      <c r="F130" s="470"/>
    </row>
    <row r="131" spans="1:16" ht="129.75" customHeight="1">
      <c r="A131" s="684"/>
      <c r="B131" s="661" t="s">
        <v>1840</v>
      </c>
      <c r="C131" s="471"/>
      <c r="D131" s="85"/>
      <c r="E131" s="471"/>
      <c r="F131" s="470"/>
      <c r="G131" s="487"/>
      <c r="H131" s="700"/>
      <c r="I131" s="700"/>
      <c r="J131" s="700"/>
      <c r="K131" s="700"/>
      <c r="L131" s="700"/>
      <c r="M131" s="487"/>
    </row>
    <row r="132" spans="1:16" ht="9" customHeight="1">
      <c r="A132" s="15"/>
      <c r="B132" s="94"/>
      <c r="C132" s="22"/>
      <c r="D132" s="85"/>
      <c r="E132" s="471"/>
      <c r="F132" s="470"/>
    </row>
    <row r="133" spans="1:16" ht="14.25" customHeight="1">
      <c r="A133" s="15" t="s">
        <v>712</v>
      </c>
      <c r="B133" s="89" t="s">
        <v>62</v>
      </c>
      <c r="C133" s="22" t="s">
        <v>26</v>
      </c>
      <c r="D133" s="32">
        <v>48</v>
      </c>
      <c r="E133" s="516"/>
      <c r="F133" s="683"/>
      <c r="G133" s="706"/>
      <c r="H133" s="844"/>
      <c r="I133" s="844"/>
      <c r="J133" s="844"/>
      <c r="K133" s="844"/>
      <c r="L133" s="844"/>
      <c r="M133" s="844"/>
      <c r="P133" s="836"/>
    </row>
    <row r="134" spans="1:16" ht="12.75" customHeight="1" thickBot="1">
      <c r="A134" s="962" t="s">
        <v>17</v>
      </c>
      <c r="B134" s="963"/>
      <c r="C134" s="963"/>
      <c r="D134" s="963"/>
      <c r="E134" s="18"/>
      <c r="F134" s="127"/>
    </row>
    <row r="135" spans="1:16" ht="13.5" customHeight="1">
      <c r="A135" s="15" t="s">
        <v>713</v>
      </c>
      <c r="B135" s="89" t="s">
        <v>63</v>
      </c>
      <c r="C135" s="22" t="s">
        <v>26</v>
      </c>
      <c r="D135" s="32">
        <v>95</v>
      </c>
      <c r="E135" s="516"/>
      <c r="F135" s="683"/>
      <c r="G135" s="706"/>
      <c r="H135" s="844"/>
      <c r="I135" s="844"/>
      <c r="J135" s="844"/>
      <c r="K135" s="844"/>
      <c r="L135" s="844"/>
      <c r="M135" s="844"/>
    </row>
    <row r="136" spans="1:16" ht="9" customHeight="1">
      <c r="A136" s="15"/>
      <c r="B136" s="94"/>
      <c r="C136" s="22"/>
      <c r="D136" s="85"/>
      <c r="E136" s="471"/>
      <c r="F136" s="470"/>
    </row>
    <row r="137" spans="1:16" ht="15" customHeight="1">
      <c r="A137" s="15" t="s">
        <v>714</v>
      </c>
      <c r="B137" s="89" t="s">
        <v>64</v>
      </c>
      <c r="C137" s="22" t="s">
        <v>26</v>
      </c>
      <c r="D137" s="32">
        <v>55</v>
      </c>
      <c r="E137" s="516"/>
      <c r="F137" s="683"/>
      <c r="G137" s="706"/>
      <c r="H137" s="844"/>
      <c r="I137" s="844"/>
      <c r="J137" s="844"/>
      <c r="K137" s="844"/>
      <c r="L137" s="844"/>
      <c r="M137" s="844"/>
    </row>
    <row r="138" spans="1:16" ht="9" customHeight="1">
      <c r="A138" s="15"/>
      <c r="B138" s="94"/>
      <c r="C138" s="22"/>
      <c r="D138" s="85"/>
      <c r="E138" s="471"/>
      <c r="F138" s="470"/>
    </row>
    <row r="139" spans="1:16" ht="13.5" customHeight="1">
      <c r="A139" s="15" t="s">
        <v>715</v>
      </c>
      <c r="B139" s="89" t="s">
        <v>259</v>
      </c>
      <c r="C139" s="22" t="s">
        <v>26</v>
      </c>
      <c r="D139" s="32">
        <v>3</v>
      </c>
      <c r="E139" s="516"/>
      <c r="F139" s="683"/>
      <c r="G139" s="706"/>
      <c r="H139" s="844"/>
      <c r="I139" s="844"/>
      <c r="J139" s="844"/>
      <c r="K139" s="844"/>
      <c r="L139" s="844"/>
      <c r="M139" s="844"/>
    </row>
    <row r="140" spans="1:16" ht="9" customHeight="1">
      <c r="A140" s="15"/>
      <c r="B140" s="94"/>
      <c r="C140" s="22"/>
      <c r="D140" s="85"/>
      <c r="E140" s="471"/>
      <c r="F140" s="470"/>
    </row>
    <row r="141" spans="1:16" ht="15" customHeight="1">
      <c r="A141" s="23" t="s">
        <v>262</v>
      </c>
      <c r="B141" s="97" t="s">
        <v>263</v>
      </c>
      <c r="C141" s="471"/>
      <c r="D141" s="32"/>
      <c r="E141" s="471"/>
      <c r="F141" s="470"/>
    </row>
    <row r="142" spans="1:16" ht="9" customHeight="1">
      <c r="A142" s="15"/>
      <c r="B142" s="94"/>
      <c r="C142" s="22"/>
      <c r="D142" s="85"/>
      <c r="E142" s="471"/>
      <c r="F142" s="470"/>
    </row>
    <row r="143" spans="1:16" ht="132.75" customHeight="1">
      <c r="A143" s="684"/>
      <c r="B143" s="661" t="s">
        <v>1841</v>
      </c>
      <c r="C143" s="471"/>
      <c r="D143" s="32"/>
      <c r="E143" s="471"/>
      <c r="F143" s="470"/>
    </row>
    <row r="144" spans="1:16" ht="9" customHeight="1">
      <c r="A144" s="15"/>
      <c r="B144" s="94"/>
      <c r="C144" s="22"/>
      <c r="D144" s="85"/>
      <c r="E144" s="471"/>
      <c r="F144" s="470"/>
    </row>
    <row r="145" spans="1:6" ht="15.75" customHeight="1">
      <c r="A145" s="15" t="s">
        <v>716</v>
      </c>
      <c r="B145" s="89" t="s">
        <v>265</v>
      </c>
      <c r="C145" s="22" t="s">
        <v>26</v>
      </c>
      <c r="D145" s="32">
        <v>4</v>
      </c>
      <c r="E145" s="516"/>
      <c r="F145" s="683"/>
    </row>
    <row r="146" spans="1:6" ht="9" customHeight="1">
      <c r="A146" s="15"/>
      <c r="B146" s="94"/>
      <c r="C146" s="22"/>
      <c r="D146" s="85"/>
      <c r="E146" s="471"/>
      <c r="F146" s="470"/>
    </row>
    <row r="147" spans="1:6" ht="15.75" customHeight="1">
      <c r="A147" s="15" t="s">
        <v>717</v>
      </c>
      <c r="B147" s="89" t="s">
        <v>565</v>
      </c>
      <c r="C147" s="22" t="s">
        <v>26</v>
      </c>
      <c r="D147" s="32">
        <v>3</v>
      </c>
      <c r="E147" s="516"/>
      <c r="F147" s="683"/>
    </row>
    <row r="148" spans="1:6" ht="9" customHeight="1">
      <c r="A148" s="15"/>
      <c r="B148" s="94"/>
      <c r="C148" s="22"/>
      <c r="D148" s="85"/>
      <c r="E148" s="471"/>
      <c r="F148" s="470"/>
    </row>
    <row r="149" spans="1:6" ht="15.75" customHeight="1">
      <c r="A149" s="15" t="s">
        <v>718</v>
      </c>
      <c r="B149" s="89" t="s">
        <v>267</v>
      </c>
      <c r="C149" s="22" t="s">
        <v>26</v>
      </c>
      <c r="D149" s="32">
        <v>2</v>
      </c>
      <c r="E149" s="516"/>
      <c r="F149" s="683"/>
    </row>
    <row r="150" spans="1:6" ht="9" customHeight="1">
      <c r="A150" s="15"/>
      <c r="B150" s="94"/>
      <c r="C150" s="22"/>
      <c r="D150" s="85"/>
      <c r="E150" s="471"/>
      <c r="F150" s="470"/>
    </row>
    <row r="151" spans="1:6" ht="14.25" customHeight="1">
      <c r="A151" s="23" t="s">
        <v>65</v>
      </c>
      <c r="B151" s="97" t="s">
        <v>66</v>
      </c>
      <c r="C151" s="22"/>
      <c r="D151" s="32"/>
      <c r="E151" s="471"/>
      <c r="F151" s="470"/>
    </row>
    <row r="152" spans="1:6" ht="9" customHeight="1">
      <c r="A152" s="15"/>
      <c r="B152" s="94"/>
      <c r="C152" s="22"/>
      <c r="D152" s="85"/>
      <c r="E152" s="471"/>
      <c r="F152" s="470"/>
    </row>
    <row r="153" spans="1:6" ht="26.25" customHeight="1">
      <c r="A153" s="23" t="s">
        <v>719</v>
      </c>
      <c r="B153" s="97" t="s">
        <v>720</v>
      </c>
      <c r="C153" s="22"/>
      <c r="D153" s="32"/>
      <c r="E153" s="471"/>
      <c r="F153" s="506"/>
    </row>
    <row r="154" spans="1:6" ht="9" customHeight="1">
      <c r="A154" s="684"/>
      <c r="B154" s="708"/>
      <c r="C154" s="471"/>
      <c r="D154" s="85"/>
      <c r="E154" s="471"/>
      <c r="F154" s="506"/>
    </row>
    <row r="155" spans="1:6" ht="14.25" customHeight="1">
      <c r="A155" s="15"/>
      <c r="B155" s="90" t="s">
        <v>721</v>
      </c>
      <c r="C155" s="22"/>
      <c r="D155" s="32"/>
      <c r="E155" s="471"/>
      <c r="F155" s="506"/>
    </row>
    <row r="156" spans="1:6" ht="9" customHeight="1">
      <c r="A156" s="684"/>
      <c r="B156" s="708"/>
      <c r="C156" s="471"/>
      <c r="D156" s="85"/>
      <c r="E156" s="471"/>
      <c r="F156" s="506"/>
    </row>
    <row r="157" spans="1:6" s="165" customFormat="1" ht="42.75" customHeight="1">
      <c r="A157" s="21" t="s">
        <v>722</v>
      </c>
      <c r="B157" s="92" t="s">
        <v>723</v>
      </c>
      <c r="C157" s="22" t="s">
        <v>15</v>
      </c>
      <c r="D157" s="32">
        <v>40</v>
      </c>
      <c r="E157" s="198"/>
      <c r="F157" s="683"/>
    </row>
    <row r="158" spans="1:6" ht="9" customHeight="1">
      <c r="A158" s="684"/>
      <c r="B158" s="708"/>
      <c r="C158" s="471"/>
      <c r="D158" s="85"/>
      <c r="E158" s="471"/>
      <c r="F158" s="506"/>
    </row>
    <row r="159" spans="1:6" s="165" customFormat="1" ht="28" customHeight="1">
      <c r="A159" s="21" t="s">
        <v>724</v>
      </c>
      <c r="B159" s="92" t="s">
        <v>725</v>
      </c>
      <c r="C159" s="22" t="s">
        <v>15</v>
      </c>
      <c r="D159" s="32">
        <v>32</v>
      </c>
      <c r="E159" s="198"/>
      <c r="F159" s="683"/>
    </row>
    <row r="160" spans="1:6" ht="9" customHeight="1">
      <c r="A160" s="684"/>
      <c r="B160" s="708"/>
      <c r="C160" s="471"/>
      <c r="D160" s="85"/>
      <c r="E160" s="471"/>
      <c r="F160" s="506"/>
    </row>
    <row r="161" spans="1:6" s="165" customFormat="1" ht="28" customHeight="1">
      <c r="A161" s="21" t="s">
        <v>726</v>
      </c>
      <c r="B161" s="92" t="s">
        <v>727</v>
      </c>
      <c r="C161" s="22" t="s">
        <v>15</v>
      </c>
      <c r="D161" s="32">
        <v>32</v>
      </c>
      <c r="E161" s="219"/>
      <c r="F161" s="683"/>
    </row>
    <row r="162" spans="1:6" ht="9" customHeight="1">
      <c r="A162" s="684"/>
      <c r="B162" s="708"/>
      <c r="C162" s="471"/>
      <c r="D162" s="85"/>
      <c r="E162" s="471"/>
      <c r="F162" s="506"/>
    </row>
    <row r="163" spans="1:6" s="165" customFormat="1" ht="25">
      <c r="A163" s="21" t="s">
        <v>728</v>
      </c>
      <c r="B163" s="92" t="s">
        <v>729</v>
      </c>
      <c r="C163" s="22" t="s">
        <v>46</v>
      </c>
      <c r="D163" s="32">
        <v>6</v>
      </c>
      <c r="E163" s="198"/>
      <c r="F163" s="683"/>
    </row>
    <row r="164" spans="1:6" ht="9" customHeight="1">
      <c r="A164" s="684"/>
      <c r="B164" s="708"/>
      <c r="C164" s="471"/>
      <c r="D164" s="85"/>
      <c r="E164" s="471"/>
      <c r="F164" s="506"/>
    </row>
    <row r="165" spans="1:6" ht="13">
      <c r="A165" s="23"/>
      <c r="B165" s="97" t="s">
        <v>730</v>
      </c>
      <c r="C165" s="22"/>
      <c r="D165" s="32"/>
      <c r="E165" s="471"/>
      <c r="F165" s="506"/>
    </row>
    <row r="166" spans="1:6" ht="9" customHeight="1">
      <c r="A166" s="684"/>
      <c r="B166" s="708"/>
      <c r="C166" s="471"/>
      <c r="D166" s="85"/>
      <c r="E166" s="471"/>
      <c r="F166" s="506"/>
    </row>
    <row r="167" spans="1:6" s="165" customFormat="1" ht="25">
      <c r="A167" s="21" t="s">
        <v>731</v>
      </c>
      <c r="B167" s="92" t="s">
        <v>67</v>
      </c>
      <c r="C167" s="22" t="s">
        <v>26</v>
      </c>
      <c r="D167" s="32">
        <v>42</v>
      </c>
      <c r="E167" s="198"/>
      <c r="F167" s="683"/>
    </row>
    <row r="168" spans="1:6" ht="9" customHeight="1">
      <c r="A168" s="684"/>
      <c r="B168" s="708"/>
      <c r="C168" s="471"/>
      <c r="D168" s="85"/>
      <c r="E168" s="471"/>
      <c r="F168" s="506"/>
    </row>
    <row r="169" spans="1:6" s="165" customFormat="1" ht="28.5" customHeight="1">
      <c r="A169" s="25" t="s">
        <v>732</v>
      </c>
      <c r="B169" s="101" t="s">
        <v>68</v>
      </c>
      <c r="C169" s="26" t="s">
        <v>26</v>
      </c>
      <c r="D169" s="32">
        <v>7</v>
      </c>
      <c r="E169" s="198"/>
      <c r="F169" s="683"/>
    </row>
    <row r="170" spans="1:6" ht="9" customHeight="1">
      <c r="A170" s="15"/>
      <c r="B170" s="94"/>
      <c r="C170" s="22"/>
      <c r="D170" s="85"/>
      <c r="E170" s="471"/>
      <c r="F170" s="470"/>
    </row>
    <row r="171" spans="1:6" s="165" customFormat="1" ht="25.5" customHeight="1">
      <c r="A171" s="21" t="s">
        <v>733</v>
      </c>
      <c r="B171" s="92" t="s">
        <v>69</v>
      </c>
      <c r="C171" s="22" t="s">
        <v>26</v>
      </c>
      <c r="D171" s="32">
        <v>5</v>
      </c>
      <c r="E171" s="198"/>
      <c r="F171" s="683"/>
    </row>
    <row r="172" spans="1:6" s="165" customFormat="1" ht="9" customHeight="1">
      <c r="A172" s="21"/>
      <c r="B172" s="92"/>
      <c r="C172" s="22"/>
      <c r="D172" s="32"/>
      <c r="E172" s="198"/>
      <c r="F172" s="683"/>
    </row>
    <row r="173" spans="1:6" s="165" customFormat="1" ht="37.5">
      <c r="A173" s="21" t="s">
        <v>734</v>
      </c>
      <c r="B173" s="92" t="s">
        <v>180</v>
      </c>
      <c r="C173" s="22" t="s">
        <v>26</v>
      </c>
      <c r="D173" s="32">
        <v>39</v>
      </c>
      <c r="E173" s="198"/>
      <c r="F173" s="683"/>
    </row>
    <row r="174" spans="1:6" s="165" customFormat="1">
      <c r="A174" s="21"/>
      <c r="B174" s="92"/>
      <c r="C174" s="22"/>
      <c r="D174" s="32"/>
      <c r="E174" s="198"/>
      <c r="F174" s="683"/>
    </row>
    <row r="175" spans="1:6" s="165" customFormat="1">
      <c r="A175" s="21"/>
      <c r="B175" s="92"/>
      <c r="C175" s="22"/>
      <c r="D175" s="32"/>
      <c r="E175" s="198"/>
      <c r="F175" s="683"/>
    </row>
    <row r="176" spans="1:6" s="165" customFormat="1">
      <c r="A176" s="21"/>
      <c r="B176" s="92"/>
      <c r="C176" s="22"/>
      <c r="D176" s="32"/>
      <c r="E176" s="198"/>
      <c r="F176" s="683"/>
    </row>
    <row r="177" spans="1:6" s="165" customFormat="1">
      <c r="A177" s="21"/>
      <c r="B177" s="92"/>
      <c r="C177" s="22"/>
      <c r="D177" s="32"/>
      <c r="E177" s="198"/>
      <c r="F177" s="683"/>
    </row>
    <row r="178" spans="1:6" s="165" customFormat="1">
      <c r="A178" s="21"/>
      <c r="B178" s="92"/>
      <c r="C178" s="22"/>
      <c r="D178" s="32"/>
      <c r="E178" s="198"/>
      <c r="F178" s="683"/>
    </row>
    <row r="179" spans="1:6" ht="13">
      <c r="A179" s="15"/>
      <c r="B179" s="94"/>
      <c r="C179" s="22"/>
      <c r="D179" s="85"/>
      <c r="E179" s="471"/>
      <c r="F179" s="470"/>
    </row>
    <row r="180" spans="1:6" ht="16.5" customHeight="1" thickBot="1">
      <c r="A180" s="962" t="s">
        <v>17</v>
      </c>
      <c r="B180" s="963"/>
      <c r="C180" s="963"/>
      <c r="D180" s="963"/>
      <c r="E180" s="18"/>
      <c r="F180" s="127"/>
    </row>
    <row r="181" spans="1:6" s="165" customFormat="1" ht="104.25" customHeight="1">
      <c r="A181" s="21" t="s">
        <v>735</v>
      </c>
      <c r="B181" s="92" t="s">
        <v>736</v>
      </c>
      <c r="C181" s="22" t="s">
        <v>26</v>
      </c>
      <c r="D181" s="32">
        <v>75</v>
      </c>
      <c r="E181" s="198"/>
      <c r="F181" s="683"/>
    </row>
    <row r="182" spans="1:6" ht="9" customHeight="1">
      <c r="A182" s="15"/>
      <c r="B182" s="94"/>
      <c r="C182" s="88"/>
      <c r="D182" s="85"/>
      <c r="E182" s="471"/>
      <c r="F182" s="470"/>
    </row>
    <row r="183" spans="1:6" s="165" customFormat="1" ht="41.25" customHeight="1">
      <c r="A183" s="21" t="s">
        <v>737</v>
      </c>
      <c r="B183" s="92" t="s">
        <v>70</v>
      </c>
      <c r="C183" s="88" t="s">
        <v>26</v>
      </c>
      <c r="D183" s="32">
        <v>20</v>
      </c>
      <c r="E183" s="198"/>
      <c r="F183" s="683"/>
    </row>
    <row r="184" spans="1:6" ht="9" customHeight="1">
      <c r="A184" s="15"/>
      <c r="B184" s="94"/>
      <c r="C184" s="88"/>
      <c r="D184" s="85"/>
      <c r="E184" s="471"/>
      <c r="F184" s="470"/>
    </row>
    <row r="185" spans="1:6" ht="16.5" customHeight="1">
      <c r="A185" s="23" t="s">
        <v>71</v>
      </c>
      <c r="B185" s="97" t="s">
        <v>72</v>
      </c>
      <c r="C185" s="22"/>
      <c r="D185" s="32"/>
      <c r="E185" s="471"/>
      <c r="F185" s="470"/>
    </row>
    <row r="186" spans="1:6" ht="9" customHeight="1">
      <c r="A186" s="15"/>
      <c r="B186" s="94"/>
      <c r="C186" s="22"/>
      <c r="D186" s="85"/>
      <c r="E186" s="471"/>
      <c r="F186" s="470"/>
    </row>
    <row r="187" spans="1:6" ht="16.5" customHeight="1">
      <c r="A187" s="15"/>
      <c r="B187" s="99" t="s">
        <v>73</v>
      </c>
      <c r="C187" s="22"/>
      <c r="D187" s="32"/>
      <c r="E187" s="471"/>
      <c r="F187" s="470"/>
    </row>
    <row r="188" spans="1:6" ht="9" customHeight="1">
      <c r="A188" s="15"/>
      <c r="B188" s="94"/>
      <c r="C188" s="22"/>
      <c r="D188" s="85"/>
      <c r="E188" s="471"/>
      <c r="F188" s="470"/>
    </row>
    <row r="189" spans="1:6" s="165" customFormat="1" ht="141.75" customHeight="1">
      <c r="A189" s="21" t="s">
        <v>738</v>
      </c>
      <c r="B189" s="92" t="s">
        <v>739</v>
      </c>
      <c r="C189" s="172" t="s">
        <v>15</v>
      </c>
      <c r="D189" s="88">
        <v>28</v>
      </c>
      <c r="E189" s="198"/>
      <c r="F189" s="683"/>
    </row>
    <row r="190" spans="1:6" ht="9" customHeight="1">
      <c r="A190" s="15"/>
      <c r="B190" s="94"/>
      <c r="C190" s="22"/>
      <c r="D190" s="85"/>
      <c r="E190" s="471"/>
      <c r="F190" s="470"/>
    </row>
    <row r="191" spans="1:6" s="165" customFormat="1" ht="27.75" customHeight="1">
      <c r="A191" s="21" t="s">
        <v>740</v>
      </c>
      <c r="B191" s="92" t="s">
        <v>741</v>
      </c>
      <c r="C191" s="22" t="s">
        <v>46</v>
      </c>
      <c r="D191" s="32">
        <v>111</v>
      </c>
      <c r="E191" s="198"/>
      <c r="F191" s="683"/>
    </row>
    <row r="192" spans="1:6" ht="9" customHeight="1">
      <c r="A192" s="15"/>
      <c r="B192" s="94"/>
      <c r="C192" s="22"/>
      <c r="D192" s="85"/>
      <c r="E192" s="471"/>
      <c r="F192" s="470"/>
    </row>
    <row r="193" spans="1:6" s="165" customFormat="1" ht="41.25" customHeight="1">
      <c r="A193" s="21" t="s">
        <v>742</v>
      </c>
      <c r="B193" s="719" t="s">
        <v>173</v>
      </c>
      <c r="C193" s="22"/>
      <c r="D193" s="32"/>
      <c r="E193" s="471"/>
      <c r="F193" s="470"/>
    </row>
    <row r="194" spans="1:6" ht="9" customHeight="1">
      <c r="A194" s="15"/>
      <c r="B194" s="94"/>
      <c r="C194" s="22"/>
      <c r="D194" s="85"/>
      <c r="E194" s="471"/>
      <c r="F194" s="683"/>
    </row>
    <row r="195" spans="1:6" ht="15.75" customHeight="1">
      <c r="A195" s="15"/>
      <c r="B195" s="89" t="s">
        <v>30</v>
      </c>
      <c r="C195" s="22" t="s">
        <v>20</v>
      </c>
      <c r="D195" s="32" t="s">
        <v>28</v>
      </c>
      <c r="E195" s="471"/>
      <c r="F195" s="683"/>
    </row>
    <row r="196" spans="1:6" ht="9" customHeight="1">
      <c r="A196" s="15"/>
      <c r="B196" s="94"/>
      <c r="C196" s="22"/>
      <c r="D196" s="85"/>
      <c r="E196" s="471"/>
      <c r="F196" s="683"/>
    </row>
    <row r="197" spans="1:6" ht="18" customHeight="1">
      <c r="A197" s="15"/>
      <c r="B197" s="89" t="s">
        <v>31</v>
      </c>
      <c r="C197" s="22" t="s">
        <v>20</v>
      </c>
      <c r="D197" s="32" t="s">
        <v>28</v>
      </c>
      <c r="E197" s="471"/>
      <c r="F197" s="683"/>
    </row>
    <row r="198" spans="1:6" ht="9" customHeight="1">
      <c r="A198" s="15"/>
      <c r="B198" s="94"/>
      <c r="C198" s="22"/>
      <c r="D198" s="85"/>
      <c r="E198" s="471"/>
      <c r="F198" s="470"/>
    </row>
    <row r="199" spans="1:6" s="165" customFormat="1" ht="141.75" customHeight="1">
      <c r="A199" s="21" t="s">
        <v>743</v>
      </c>
      <c r="B199" s="92" t="s">
        <v>276</v>
      </c>
      <c r="C199" s="22" t="s">
        <v>15</v>
      </c>
      <c r="D199" s="88">
        <v>153</v>
      </c>
      <c r="E199" s="198"/>
      <c r="F199" s="683"/>
    </row>
    <row r="200" spans="1:6" ht="9" customHeight="1">
      <c r="A200" s="15"/>
      <c r="B200" s="94"/>
      <c r="C200" s="22"/>
      <c r="D200" s="85"/>
      <c r="E200" s="471"/>
      <c r="F200" s="470"/>
    </row>
    <row r="201" spans="1:6" s="165" customFormat="1" ht="90.75" customHeight="1">
      <c r="A201" s="21" t="s">
        <v>744</v>
      </c>
      <c r="B201" s="92" t="s">
        <v>190</v>
      </c>
      <c r="C201" s="22" t="s">
        <v>15</v>
      </c>
      <c r="D201" s="88">
        <v>715</v>
      </c>
      <c r="E201" s="198"/>
      <c r="F201" s="683"/>
    </row>
    <row r="202" spans="1:6" ht="9" customHeight="1">
      <c r="A202" s="15"/>
      <c r="B202" s="94"/>
      <c r="C202" s="22"/>
      <c r="D202" s="85"/>
      <c r="E202" s="471"/>
      <c r="F202" s="470"/>
    </row>
    <row r="203" spans="1:6" s="165" customFormat="1" ht="38.25" customHeight="1">
      <c r="A203" s="21" t="s">
        <v>745</v>
      </c>
      <c r="B203" s="92" t="s">
        <v>343</v>
      </c>
      <c r="C203" s="22" t="s">
        <v>15</v>
      </c>
      <c r="D203" s="88">
        <v>358</v>
      </c>
      <c r="E203" s="198"/>
      <c r="F203" s="683"/>
    </row>
    <row r="204" spans="1:6" ht="16.5" customHeight="1" thickBot="1">
      <c r="A204" s="962" t="s">
        <v>17</v>
      </c>
      <c r="B204" s="963"/>
      <c r="C204" s="963"/>
      <c r="D204" s="963"/>
      <c r="E204" s="18"/>
      <c r="F204" s="127"/>
    </row>
    <row r="205" spans="1:6" s="165" customFormat="1" ht="25.5" customHeight="1">
      <c r="A205" s="21" t="s">
        <v>746</v>
      </c>
      <c r="B205" s="92" t="s">
        <v>74</v>
      </c>
      <c r="C205" s="22" t="s">
        <v>15</v>
      </c>
      <c r="D205" s="88">
        <v>7270</v>
      </c>
      <c r="E205" s="198"/>
      <c r="F205" s="683"/>
    </row>
    <row r="206" spans="1:6" ht="9" customHeight="1">
      <c r="A206" s="15"/>
      <c r="B206" s="94"/>
      <c r="C206" s="22"/>
      <c r="D206" s="85"/>
      <c r="E206" s="471"/>
      <c r="F206" s="470"/>
    </row>
    <row r="207" spans="1:6" ht="14.15" customHeight="1">
      <c r="A207" s="23" t="s">
        <v>75</v>
      </c>
      <c r="B207" s="97" t="s">
        <v>76</v>
      </c>
      <c r="C207" s="22"/>
      <c r="D207" s="22"/>
      <c r="E207" s="471"/>
      <c r="F207" s="470"/>
    </row>
    <row r="208" spans="1:6" ht="9" customHeight="1">
      <c r="A208" s="15"/>
      <c r="B208" s="94"/>
      <c r="C208" s="22"/>
      <c r="D208" s="85"/>
      <c r="E208" s="471"/>
      <c r="F208" s="470"/>
    </row>
    <row r="209" spans="1:6" s="165" customFormat="1" ht="52.5" customHeight="1">
      <c r="A209" s="21" t="s">
        <v>747</v>
      </c>
      <c r="B209" s="92" t="s">
        <v>77</v>
      </c>
      <c r="C209" s="22" t="s">
        <v>20</v>
      </c>
      <c r="D209" s="22" t="s">
        <v>21</v>
      </c>
      <c r="E209" s="198"/>
      <c r="F209" s="506"/>
    </row>
    <row r="210" spans="1:6" s="165" customFormat="1" ht="9" customHeight="1">
      <c r="A210" s="21"/>
      <c r="B210" s="92"/>
      <c r="C210" s="22"/>
      <c r="D210" s="22"/>
      <c r="E210" s="198"/>
      <c r="F210" s="506"/>
    </row>
    <row r="211" spans="1:6" s="165" customFormat="1" ht="66.75" customHeight="1">
      <c r="A211" s="21" t="s">
        <v>748</v>
      </c>
      <c r="B211" s="92" t="s">
        <v>749</v>
      </c>
      <c r="C211" s="22" t="s">
        <v>26</v>
      </c>
      <c r="D211" s="88">
        <v>6</v>
      </c>
      <c r="E211" s="198"/>
      <c r="F211" s="683"/>
    </row>
    <row r="212" spans="1:6" ht="9" customHeight="1">
      <c r="A212" s="15"/>
      <c r="B212" s="94"/>
      <c r="C212" s="22"/>
      <c r="D212" s="85"/>
      <c r="E212" s="471"/>
      <c r="F212" s="470"/>
    </row>
    <row r="213" spans="1:6" ht="26">
      <c r="A213" s="15"/>
      <c r="B213" s="93" t="s">
        <v>79</v>
      </c>
      <c r="C213" s="22"/>
      <c r="D213" s="32"/>
      <c r="E213" s="471"/>
      <c r="F213" s="470"/>
    </row>
    <row r="214" spans="1:6" ht="9" customHeight="1">
      <c r="A214" s="15"/>
      <c r="B214" s="94"/>
      <c r="C214" s="22"/>
      <c r="D214" s="85"/>
      <c r="E214" s="471"/>
      <c r="F214" s="470"/>
    </row>
    <row r="215" spans="1:6">
      <c r="A215" s="15"/>
      <c r="B215" s="89" t="s">
        <v>80</v>
      </c>
      <c r="C215" s="22"/>
      <c r="D215" s="22"/>
      <c r="E215" s="471"/>
      <c r="F215" s="470"/>
    </row>
    <row r="216" spans="1:6" ht="9" customHeight="1">
      <c r="A216" s="15"/>
      <c r="B216" s="94"/>
      <c r="C216" s="22"/>
      <c r="D216" s="85"/>
      <c r="E216" s="471"/>
      <c r="F216" s="470"/>
    </row>
    <row r="217" spans="1:6" ht="15" customHeight="1">
      <c r="A217" s="23" t="s">
        <v>81</v>
      </c>
      <c r="B217" s="97" t="s">
        <v>82</v>
      </c>
      <c r="C217" s="22"/>
      <c r="D217" s="22"/>
      <c r="E217" s="471"/>
      <c r="F217" s="470"/>
    </row>
    <row r="218" spans="1:6" ht="9" customHeight="1">
      <c r="A218" s="15"/>
      <c r="B218" s="94"/>
      <c r="C218" s="22"/>
      <c r="D218" s="85"/>
      <c r="E218" s="471"/>
      <c r="F218" s="470"/>
    </row>
    <row r="219" spans="1:6">
      <c r="A219" s="15" t="s">
        <v>750</v>
      </c>
      <c r="B219" s="89" t="s">
        <v>1732</v>
      </c>
      <c r="C219" s="22" t="s">
        <v>83</v>
      </c>
      <c r="D219" s="88">
        <v>1426</v>
      </c>
      <c r="E219" s="198"/>
      <c r="F219" s="683"/>
    </row>
    <row r="220" spans="1:6" ht="9" customHeight="1">
      <c r="A220" s="15"/>
      <c r="B220" s="94"/>
      <c r="C220" s="22"/>
      <c r="D220" s="85"/>
      <c r="E220" s="471"/>
      <c r="F220" s="470"/>
    </row>
    <row r="221" spans="1:6" s="165" customFormat="1" ht="28.5" customHeight="1">
      <c r="A221" s="21" t="s">
        <v>751</v>
      </c>
      <c r="B221" s="92" t="s">
        <v>113</v>
      </c>
      <c r="C221" s="22" t="s">
        <v>83</v>
      </c>
      <c r="D221" s="88">
        <v>67</v>
      </c>
      <c r="E221" s="198"/>
      <c r="F221" s="683"/>
    </row>
    <row r="222" spans="1:6" ht="9" customHeight="1">
      <c r="A222" s="15"/>
      <c r="B222" s="94"/>
      <c r="C222" s="22"/>
      <c r="D222" s="85"/>
      <c r="E222" s="471"/>
      <c r="F222" s="470"/>
    </row>
    <row r="223" spans="1:6" s="165" customFormat="1" ht="39.75" customHeight="1">
      <c r="A223" s="21" t="s">
        <v>752</v>
      </c>
      <c r="B223" s="92" t="s">
        <v>287</v>
      </c>
      <c r="C223" s="22" t="s">
        <v>83</v>
      </c>
      <c r="D223" s="88">
        <v>34</v>
      </c>
      <c r="E223" s="198"/>
      <c r="F223" s="683"/>
    </row>
    <row r="224" spans="1:6" ht="9" customHeight="1">
      <c r="A224" s="15"/>
      <c r="B224" s="94"/>
      <c r="C224" s="22"/>
      <c r="D224" s="85"/>
      <c r="E224" s="471"/>
      <c r="F224" s="470"/>
    </row>
    <row r="225" spans="1:6" s="165" customFormat="1" ht="37.5">
      <c r="A225" s="21" t="s">
        <v>753</v>
      </c>
      <c r="B225" s="92" t="s">
        <v>471</v>
      </c>
      <c r="C225" s="22" t="s">
        <v>83</v>
      </c>
      <c r="D225" s="88">
        <v>34</v>
      </c>
      <c r="E225" s="198"/>
      <c r="F225" s="683"/>
    </row>
    <row r="226" spans="1:6" ht="9" customHeight="1">
      <c r="A226" s="15"/>
      <c r="B226" s="94"/>
      <c r="C226" s="22"/>
      <c r="D226" s="88"/>
      <c r="E226" s="471"/>
      <c r="F226" s="470"/>
    </row>
    <row r="227" spans="1:6" ht="14.25" customHeight="1">
      <c r="A227" s="35"/>
      <c r="B227" s="106" t="s">
        <v>86</v>
      </c>
      <c r="C227" s="36"/>
      <c r="D227" s="88"/>
      <c r="E227" s="471"/>
      <c r="F227" s="470"/>
    </row>
    <row r="228" spans="1:6" ht="9" customHeight="1">
      <c r="A228" s="15"/>
      <c r="B228" s="94"/>
      <c r="C228" s="22"/>
      <c r="D228" s="88"/>
      <c r="E228" s="471"/>
      <c r="F228" s="470"/>
    </row>
    <row r="229" spans="1:6">
      <c r="A229" s="15" t="s">
        <v>754</v>
      </c>
      <c r="B229" s="89" t="s">
        <v>1732</v>
      </c>
      <c r="C229" s="22" t="s">
        <v>83</v>
      </c>
      <c r="D229" s="88">
        <v>567</v>
      </c>
      <c r="E229" s="516"/>
      <c r="F229" s="683"/>
    </row>
    <row r="230" spans="1:6" ht="9" customHeight="1">
      <c r="A230" s="15"/>
      <c r="B230" s="94"/>
      <c r="C230" s="22"/>
      <c r="D230" s="88"/>
      <c r="E230" s="471"/>
      <c r="F230" s="470"/>
    </row>
    <row r="231" spans="1:6" s="165" customFormat="1" ht="27" customHeight="1">
      <c r="A231" s="21" t="s">
        <v>755</v>
      </c>
      <c r="B231" s="92" t="s">
        <v>87</v>
      </c>
      <c r="C231" s="22" t="s">
        <v>83</v>
      </c>
      <c r="D231" s="88">
        <v>14</v>
      </c>
      <c r="E231" s="516"/>
      <c r="F231" s="683"/>
    </row>
    <row r="232" spans="1:6" ht="9" customHeight="1">
      <c r="A232" s="15"/>
      <c r="B232" s="94"/>
      <c r="C232" s="22"/>
      <c r="D232" s="88"/>
      <c r="E232" s="471"/>
      <c r="F232" s="470"/>
    </row>
    <row r="233" spans="1:6" s="165" customFormat="1" ht="37.5">
      <c r="A233" s="21" t="s">
        <v>756</v>
      </c>
      <c r="B233" s="92" t="s">
        <v>88</v>
      </c>
      <c r="C233" s="22" t="s">
        <v>83</v>
      </c>
      <c r="D233" s="88">
        <v>7</v>
      </c>
      <c r="E233" s="516"/>
      <c r="F233" s="683"/>
    </row>
    <row r="234" spans="1:6" ht="9" customHeight="1">
      <c r="A234" s="15"/>
      <c r="B234" s="94"/>
      <c r="C234" s="22"/>
      <c r="D234" s="88"/>
      <c r="E234" s="471"/>
      <c r="F234" s="470"/>
    </row>
    <row r="235" spans="1:6" s="165" customFormat="1" ht="37.5">
      <c r="A235" s="21" t="s">
        <v>757</v>
      </c>
      <c r="B235" s="92" t="s">
        <v>89</v>
      </c>
      <c r="C235" s="22" t="s">
        <v>83</v>
      </c>
      <c r="D235" s="88">
        <v>7</v>
      </c>
      <c r="E235" s="516"/>
      <c r="F235" s="683"/>
    </row>
    <row r="236" spans="1:6" ht="9" customHeight="1">
      <c r="A236" s="15"/>
      <c r="B236" s="94"/>
      <c r="C236" s="22"/>
      <c r="D236" s="88"/>
      <c r="E236" s="471"/>
      <c r="F236" s="470"/>
    </row>
    <row r="237" spans="1:6" ht="13">
      <c r="A237" s="23"/>
      <c r="B237" s="107" t="s">
        <v>90</v>
      </c>
      <c r="C237" s="37"/>
      <c r="D237" s="88"/>
      <c r="E237" s="471"/>
      <c r="F237" s="470"/>
    </row>
    <row r="238" spans="1:6" ht="9" customHeight="1">
      <c r="A238" s="15"/>
      <c r="B238" s="94"/>
      <c r="C238" s="22"/>
      <c r="D238" s="88"/>
      <c r="E238" s="471"/>
      <c r="F238" s="470"/>
    </row>
    <row r="239" spans="1:6">
      <c r="A239" s="39"/>
      <c r="B239" s="108" t="s">
        <v>91</v>
      </c>
      <c r="C239" s="37"/>
      <c r="D239" s="88"/>
      <c r="E239" s="471"/>
      <c r="F239" s="470"/>
    </row>
    <row r="240" spans="1:6" ht="9" customHeight="1">
      <c r="A240" s="15"/>
      <c r="B240" s="94"/>
      <c r="C240" s="22"/>
      <c r="D240" s="88"/>
      <c r="E240" s="516"/>
      <c r="F240" s="470"/>
    </row>
    <row r="241" spans="1:6" ht="25">
      <c r="A241" s="39" t="s">
        <v>758</v>
      </c>
      <c r="B241" s="109" t="s">
        <v>92</v>
      </c>
      <c r="C241" s="37" t="s">
        <v>15</v>
      </c>
      <c r="D241" s="88">
        <v>5000</v>
      </c>
      <c r="E241" s="516"/>
      <c r="F241" s="683"/>
    </row>
    <row r="242" spans="1:6" ht="9" customHeight="1">
      <c r="A242" s="15"/>
      <c r="B242" s="94"/>
      <c r="C242" s="22"/>
      <c r="D242" s="88"/>
      <c r="E242" s="516"/>
      <c r="F242" s="470"/>
    </row>
    <row r="243" spans="1:6" ht="26.25" customHeight="1">
      <c r="A243" s="39" t="s">
        <v>759</v>
      </c>
      <c r="B243" s="109" t="s">
        <v>93</v>
      </c>
      <c r="C243" s="37" t="s">
        <v>15</v>
      </c>
      <c r="D243" s="88">
        <v>2100</v>
      </c>
      <c r="E243" s="516"/>
      <c r="F243" s="683"/>
    </row>
    <row r="244" spans="1:6" ht="27.75" customHeight="1">
      <c r="A244" s="39"/>
      <c r="B244" s="110" t="s">
        <v>94</v>
      </c>
      <c r="C244" s="37"/>
      <c r="D244" s="88"/>
      <c r="E244" s="516"/>
      <c r="F244" s="470"/>
    </row>
    <row r="245" spans="1:6" ht="9" customHeight="1">
      <c r="A245" s="15"/>
      <c r="B245" s="94"/>
      <c r="C245" s="22"/>
      <c r="D245" s="88"/>
      <c r="E245" s="471"/>
      <c r="F245" s="470"/>
    </row>
    <row r="246" spans="1:6" ht="15" customHeight="1">
      <c r="A246" s="39" t="s">
        <v>760</v>
      </c>
      <c r="B246" s="173" t="s">
        <v>114</v>
      </c>
      <c r="C246" s="37" t="s">
        <v>15</v>
      </c>
      <c r="D246" s="88">
        <v>170</v>
      </c>
      <c r="E246" s="516"/>
      <c r="F246" s="683"/>
    </row>
    <row r="247" spans="1:6" ht="13">
      <c r="A247" s="15"/>
      <c r="B247" s="94"/>
      <c r="C247" s="22"/>
      <c r="D247" s="88"/>
      <c r="E247" s="471"/>
      <c r="F247" s="470"/>
    </row>
    <row r="248" spans="1:6" ht="13">
      <c r="A248" s="15"/>
      <c r="B248" s="94"/>
      <c r="C248" s="22"/>
      <c r="D248" s="88"/>
      <c r="E248" s="471"/>
      <c r="F248" s="470"/>
    </row>
    <row r="249" spans="1:6" ht="16" customHeight="1" thickBot="1">
      <c r="A249" s="962" t="s">
        <v>17</v>
      </c>
      <c r="B249" s="963"/>
      <c r="C249" s="963"/>
      <c r="D249" s="963"/>
      <c r="E249" s="18"/>
      <c r="F249" s="127"/>
    </row>
    <row r="250" spans="1:6" ht="16.5" customHeight="1">
      <c r="A250" s="15"/>
      <c r="B250" s="93" t="s">
        <v>95</v>
      </c>
      <c r="C250" s="22"/>
      <c r="D250" s="88"/>
      <c r="E250" s="516"/>
      <c r="F250" s="470"/>
    </row>
    <row r="251" spans="1:6" ht="9" customHeight="1">
      <c r="A251" s="15"/>
      <c r="B251" s="94"/>
      <c r="C251" s="22"/>
      <c r="D251" s="88"/>
      <c r="E251" s="471"/>
      <c r="F251" s="470"/>
    </row>
    <row r="252" spans="1:6" ht="15" customHeight="1">
      <c r="A252" s="23" t="s">
        <v>761</v>
      </c>
      <c r="B252" s="99" t="s">
        <v>762</v>
      </c>
      <c r="C252" s="22"/>
      <c r="D252" s="88"/>
      <c r="E252" s="516"/>
      <c r="F252" s="470"/>
    </row>
    <row r="253" spans="1:6" ht="9" customHeight="1">
      <c r="A253" s="15"/>
      <c r="B253" s="94"/>
      <c r="C253" s="22"/>
      <c r="D253" s="88"/>
      <c r="E253" s="471"/>
      <c r="F253" s="470"/>
    </row>
    <row r="254" spans="1:6" ht="15" customHeight="1">
      <c r="A254" s="15"/>
      <c r="B254" s="99" t="s">
        <v>763</v>
      </c>
      <c r="C254" s="22"/>
      <c r="D254" s="88"/>
      <c r="E254" s="516"/>
      <c r="F254" s="470"/>
    </row>
    <row r="255" spans="1:6" ht="9" customHeight="1">
      <c r="A255" s="15"/>
      <c r="B255" s="94"/>
      <c r="C255" s="22"/>
      <c r="D255" s="88"/>
      <c r="E255" s="471"/>
      <c r="F255" s="470"/>
    </row>
    <row r="256" spans="1:6" ht="28.5" customHeight="1">
      <c r="A256" s="39" t="s">
        <v>764</v>
      </c>
      <c r="B256" s="109" t="s">
        <v>765</v>
      </c>
      <c r="C256" s="148" t="s">
        <v>26</v>
      </c>
      <c r="D256" s="88">
        <v>152</v>
      </c>
      <c r="E256" s="198"/>
      <c r="F256" s="683"/>
    </row>
    <row r="257" spans="1:6" ht="9" customHeight="1">
      <c r="A257" s="15"/>
      <c r="B257" s="94"/>
      <c r="C257" s="22"/>
      <c r="D257" s="88"/>
      <c r="E257" s="471"/>
      <c r="F257" s="470"/>
    </row>
    <row r="258" spans="1:6" ht="28.5" customHeight="1">
      <c r="A258" s="39" t="s">
        <v>766</v>
      </c>
      <c r="B258" s="109" t="s">
        <v>767</v>
      </c>
      <c r="C258" s="148" t="s">
        <v>768</v>
      </c>
      <c r="D258" s="88">
        <v>322</v>
      </c>
      <c r="E258" s="198"/>
      <c r="F258" s="683"/>
    </row>
    <row r="259" spans="1:6" ht="9" customHeight="1">
      <c r="A259" s="39"/>
      <c r="B259" s="109"/>
      <c r="C259" s="148"/>
      <c r="D259" s="88"/>
      <c r="E259" s="198"/>
      <c r="F259" s="683"/>
    </row>
    <row r="260" spans="1:6" ht="28.5" customHeight="1">
      <c r="A260" s="39" t="s">
        <v>769</v>
      </c>
      <c r="B260" s="109" t="s">
        <v>770</v>
      </c>
      <c r="C260" s="148" t="s">
        <v>768</v>
      </c>
      <c r="D260" s="88">
        <v>9</v>
      </c>
      <c r="E260" s="198"/>
      <c r="F260" s="683"/>
    </row>
    <row r="261" spans="1:6" ht="9" customHeight="1">
      <c r="A261" s="15"/>
      <c r="B261" s="94"/>
      <c r="C261" s="22"/>
      <c r="D261" s="88"/>
      <c r="E261" s="471"/>
      <c r="F261" s="470"/>
    </row>
    <row r="262" spans="1:6" ht="28.5" customHeight="1">
      <c r="A262" s="39" t="s">
        <v>771</v>
      </c>
      <c r="B262" s="109" t="s">
        <v>772</v>
      </c>
      <c r="C262" s="148" t="s">
        <v>773</v>
      </c>
      <c r="D262" s="88">
        <v>63</v>
      </c>
      <c r="E262" s="198"/>
      <c r="F262" s="683"/>
    </row>
    <row r="263" spans="1:6" ht="9" customHeight="1">
      <c r="A263" s="15"/>
      <c r="B263" s="94"/>
      <c r="C263" s="22"/>
      <c r="D263" s="88"/>
      <c r="E263" s="471"/>
      <c r="F263" s="470"/>
    </row>
    <row r="264" spans="1:6" ht="13">
      <c r="A264" s="15"/>
      <c r="B264" s="99" t="s">
        <v>96</v>
      </c>
      <c r="C264" s="22"/>
      <c r="D264" s="88"/>
      <c r="E264" s="516"/>
      <c r="F264" s="470"/>
    </row>
    <row r="265" spans="1:6" ht="9" customHeight="1">
      <c r="A265" s="15"/>
      <c r="B265" s="94"/>
      <c r="C265" s="22"/>
      <c r="D265" s="88"/>
      <c r="E265" s="516"/>
      <c r="F265" s="470"/>
    </row>
    <row r="266" spans="1:6" s="165" customFormat="1" ht="26.25" customHeight="1">
      <c r="A266" s="21" t="s">
        <v>774</v>
      </c>
      <c r="B266" s="92" t="s">
        <v>299</v>
      </c>
      <c r="C266" s="22" t="s">
        <v>98</v>
      </c>
      <c r="D266" s="88">
        <v>100</v>
      </c>
      <c r="E266" s="516"/>
      <c r="F266" s="683"/>
    </row>
    <row r="267" spans="1:6" ht="9" customHeight="1">
      <c r="A267" s="15"/>
      <c r="B267" s="94"/>
      <c r="C267" s="22"/>
      <c r="D267" s="88"/>
      <c r="E267" s="516"/>
      <c r="F267" s="470"/>
    </row>
    <row r="268" spans="1:6" s="165" customFormat="1" ht="26.25" customHeight="1">
      <c r="A268" s="21" t="s">
        <v>775</v>
      </c>
      <c r="B268" s="92" t="s">
        <v>301</v>
      </c>
      <c r="C268" s="22" t="s">
        <v>98</v>
      </c>
      <c r="D268" s="88">
        <v>100</v>
      </c>
      <c r="E268" s="516"/>
      <c r="F268" s="683"/>
    </row>
    <row r="269" spans="1:6" ht="9" customHeight="1">
      <c r="A269" s="15"/>
      <c r="B269" s="94"/>
      <c r="C269" s="22"/>
      <c r="D269" s="88"/>
      <c r="E269" s="516"/>
      <c r="F269" s="470"/>
    </row>
    <row r="270" spans="1:6" ht="13">
      <c r="A270" s="23" t="s">
        <v>100</v>
      </c>
      <c r="B270" s="93" t="s">
        <v>776</v>
      </c>
      <c r="C270" s="148"/>
      <c r="D270" s="88"/>
      <c r="E270" s="516"/>
      <c r="F270" s="506"/>
    </row>
    <row r="271" spans="1:6" ht="13">
      <c r="A271" s="152"/>
      <c r="B271" s="149" t="s">
        <v>777</v>
      </c>
      <c r="C271" s="148"/>
      <c r="D271" s="88"/>
      <c r="E271" s="516"/>
      <c r="F271" s="506"/>
    </row>
    <row r="272" spans="1:6" ht="9" customHeight="1">
      <c r="A272" s="15"/>
      <c r="B272" s="94"/>
      <c r="C272" s="22"/>
      <c r="D272" s="88"/>
      <c r="E272" s="471"/>
      <c r="F272" s="470"/>
    </row>
    <row r="273" spans="1:6" ht="13">
      <c r="A273" s="23" t="s">
        <v>357</v>
      </c>
      <c r="B273" s="149" t="s">
        <v>358</v>
      </c>
      <c r="C273" s="148"/>
      <c r="D273" s="88"/>
      <c r="E273" s="471"/>
      <c r="F273" s="506"/>
    </row>
    <row r="274" spans="1:6" ht="9" customHeight="1">
      <c r="A274" s="15"/>
      <c r="B274" s="94"/>
      <c r="C274" s="22"/>
      <c r="D274" s="88"/>
      <c r="E274" s="471"/>
      <c r="F274" s="470"/>
    </row>
    <row r="275" spans="1:6" ht="27.75" customHeight="1">
      <c r="A275" s="23"/>
      <c r="B275" s="98" t="s">
        <v>359</v>
      </c>
      <c r="C275" s="148"/>
      <c r="D275" s="88"/>
      <c r="E275" s="471"/>
      <c r="F275" s="506"/>
    </row>
    <row r="276" spans="1:6" ht="9" customHeight="1">
      <c r="A276" s="15"/>
      <c r="B276" s="94"/>
      <c r="C276" s="22"/>
      <c r="D276" s="88"/>
      <c r="E276" s="471"/>
      <c r="F276" s="470"/>
    </row>
    <row r="277" spans="1:6" ht="53.25" customHeight="1">
      <c r="A277" s="23"/>
      <c r="B277" s="98" t="s">
        <v>778</v>
      </c>
      <c r="C277" s="148"/>
      <c r="D277" s="88"/>
      <c r="E277" s="471"/>
      <c r="F277" s="506"/>
    </row>
    <row r="278" spans="1:6" ht="9" customHeight="1">
      <c r="A278" s="15"/>
      <c r="B278" s="94"/>
      <c r="C278" s="22"/>
      <c r="D278" s="88"/>
      <c r="E278" s="471"/>
      <c r="F278" s="470"/>
    </row>
    <row r="279" spans="1:6" ht="14.5">
      <c r="A279" s="39" t="s">
        <v>779</v>
      </c>
      <c r="B279" s="109" t="s">
        <v>362</v>
      </c>
      <c r="C279" s="148" t="s">
        <v>46</v>
      </c>
      <c r="D279" s="88">
        <v>38</v>
      </c>
      <c r="E279" s="198"/>
      <c r="F279" s="683"/>
    </row>
    <row r="280" spans="1:6" ht="9" customHeight="1">
      <c r="A280" s="15"/>
      <c r="B280" s="94"/>
      <c r="C280" s="22"/>
      <c r="D280" s="88"/>
      <c r="E280" s="471"/>
      <c r="F280" s="470"/>
    </row>
    <row r="281" spans="1:6" ht="14.5">
      <c r="A281" s="39" t="s">
        <v>780</v>
      </c>
      <c r="B281" s="109" t="s">
        <v>781</v>
      </c>
      <c r="C281" s="148" t="s">
        <v>46</v>
      </c>
      <c r="D281" s="88">
        <v>75</v>
      </c>
      <c r="E281" s="198"/>
      <c r="F281" s="683"/>
    </row>
    <row r="282" spans="1:6" ht="9" customHeight="1">
      <c r="A282" s="684"/>
      <c r="B282" s="708"/>
      <c r="C282" s="471"/>
      <c r="D282" s="88"/>
      <c r="E282" s="471"/>
      <c r="F282" s="506"/>
    </row>
    <row r="283" spans="1:6" ht="28.5" customHeight="1">
      <c r="A283" s="39" t="s">
        <v>782</v>
      </c>
      <c r="B283" s="109" t="s">
        <v>1733</v>
      </c>
      <c r="C283" s="148" t="s">
        <v>46</v>
      </c>
      <c r="D283" s="88">
        <v>93</v>
      </c>
      <c r="E283" s="198"/>
      <c r="F283" s="683"/>
    </row>
    <row r="284" spans="1:6" ht="9" customHeight="1">
      <c r="A284" s="684"/>
      <c r="B284" s="708"/>
      <c r="C284" s="471"/>
      <c r="D284" s="88"/>
      <c r="E284" s="471"/>
      <c r="F284" s="506"/>
    </row>
    <row r="285" spans="1:6" ht="13">
      <c r="A285" s="23" t="s">
        <v>365</v>
      </c>
      <c r="B285" s="149" t="s">
        <v>373</v>
      </c>
      <c r="C285" s="151"/>
      <c r="D285" s="88"/>
      <c r="E285" s="471"/>
      <c r="F285" s="506"/>
    </row>
    <row r="286" spans="1:6" ht="9" customHeight="1">
      <c r="A286" s="684"/>
      <c r="B286" s="708"/>
      <c r="C286" s="471"/>
      <c r="D286" s="88"/>
      <c r="E286" s="471"/>
      <c r="F286" s="506"/>
    </row>
    <row r="287" spans="1:6" ht="13">
      <c r="A287" s="152"/>
      <c r="B287" s="98" t="s">
        <v>374</v>
      </c>
      <c r="C287" s="151"/>
      <c r="D287" s="88"/>
      <c r="E287" s="471"/>
      <c r="F287" s="506"/>
    </row>
    <row r="288" spans="1:6" ht="9" customHeight="1">
      <c r="A288" s="684"/>
      <c r="B288" s="708"/>
      <c r="C288" s="471"/>
      <c r="D288" s="88"/>
      <c r="E288" s="471"/>
      <c r="F288" s="506"/>
    </row>
    <row r="289" spans="1:10" ht="25">
      <c r="A289" s="39" t="s">
        <v>783</v>
      </c>
      <c r="B289" s="109" t="s">
        <v>784</v>
      </c>
      <c r="C289" s="148" t="s">
        <v>98</v>
      </c>
      <c r="D289" s="88">
        <v>40</v>
      </c>
      <c r="E289" s="198"/>
      <c r="F289" s="683"/>
      <c r="G289" s="692"/>
      <c r="H289" s="692"/>
      <c r="J289" s="692"/>
    </row>
    <row r="290" spans="1:10">
      <c r="A290" s="684"/>
      <c r="B290" s="708"/>
      <c r="C290" s="471"/>
      <c r="D290" s="88"/>
      <c r="E290" s="471"/>
      <c r="F290" s="506"/>
    </row>
    <row r="291" spans="1:10" ht="13">
      <c r="A291" s="23" t="s">
        <v>372</v>
      </c>
      <c r="B291" s="149" t="s">
        <v>785</v>
      </c>
      <c r="C291" s="148"/>
      <c r="D291" s="88"/>
      <c r="E291" s="198"/>
      <c r="F291" s="683"/>
    </row>
    <row r="292" spans="1:10" ht="9" customHeight="1">
      <c r="A292" s="15"/>
      <c r="B292" s="94"/>
      <c r="C292" s="22"/>
      <c r="D292" s="88"/>
      <c r="E292" s="471"/>
      <c r="F292" s="470"/>
    </row>
    <row r="293" spans="1:10" ht="14.5">
      <c r="A293" s="39" t="s">
        <v>786</v>
      </c>
      <c r="B293" s="109" t="s">
        <v>787</v>
      </c>
      <c r="C293" s="148" t="s">
        <v>46</v>
      </c>
      <c r="D293" s="88">
        <v>20</v>
      </c>
      <c r="E293" s="198"/>
      <c r="F293" s="683"/>
      <c r="G293" s="636"/>
      <c r="H293" s="843"/>
    </row>
    <row r="294" spans="1:10" ht="9" customHeight="1">
      <c r="A294" s="15"/>
      <c r="B294" s="94"/>
      <c r="C294" s="22"/>
      <c r="D294" s="88"/>
      <c r="E294" s="471"/>
      <c r="F294" s="470"/>
    </row>
    <row r="295" spans="1:10" ht="14.5">
      <c r="A295" s="39" t="s">
        <v>788</v>
      </c>
      <c r="B295" s="109" t="s">
        <v>789</v>
      </c>
      <c r="C295" s="148" t="s">
        <v>46</v>
      </c>
      <c r="D295" s="88">
        <v>50</v>
      </c>
      <c r="E295" s="198"/>
      <c r="F295" s="683"/>
    </row>
    <row r="296" spans="1:10" ht="9" customHeight="1">
      <c r="A296" s="15"/>
      <c r="B296" s="94"/>
      <c r="C296" s="22"/>
      <c r="D296" s="88"/>
      <c r="E296" s="471"/>
      <c r="F296" s="470"/>
    </row>
    <row r="297" spans="1:10" ht="14.5">
      <c r="A297" s="39" t="s">
        <v>790</v>
      </c>
      <c r="B297" s="109" t="s">
        <v>791</v>
      </c>
      <c r="C297" s="148" t="s">
        <v>46</v>
      </c>
      <c r="D297" s="88">
        <v>10</v>
      </c>
      <c r="E297" s="198"/>
      <c r="F297" s="683"/>
    </row>
    <row r="298" spans="1:10" ht="13">
      <c r="A298" s="15"/>
      <c r="B298" s="94"/>
      <c r="C298" s="22"/>
      <c r="D298" s="88"/>
      <c r="E298" s="471"/>
      <c r="F298" s="470"/>
    </row>
    <row r="299" spans="1:10" ht="13">
      <c r="A299" s="15"/>
      <c r="B299" s="94"/>
      <c r="C299" s="22"/>
      <c r="D299" s="88"/>
      <c r="E299" s="471"/>
      <c r="F299" s="470"/>
    </row>
    <row r="300" spans="1:10" ht="13">
      <c r="A300" s="15"/>
      <c r="B300" s="94"/>
      <c r="C300" s="22"/>
      <c r="D300" s="88"/>
      <c r="E300" s="471"/>
      <c r="F300" s="470"/>
    </row>
    <row r="301" spans="1:10" ht="13">
      <c r="A301" s="15"/>
      <c r="B301" s="94"/>
      <c r="C301" s="22"/>
      <c r="D301" s="88"/>
      <c r="E301" s="471"/>
      <c r="F301" s="470"/>
    </row>
    <row r="302" spans="1:10" ht="13">
      <c r="A302" s="15"/>
      <c r="B302" s="94"/>
      <c r="C302" s="22"/>
      <c r="D302" s="88"/>
      <c r="E302" s="471"/>
      <c r="F302" s="470"/>
    </row>
    <row r="303" spans="1:10" ht="13">
      <c r="A303" s="15"/>
      <c r="B303" s="94"/>
      <c r="C303" s="22"/>
      <c r="D303" s="88"/>
      <c r="E303" s="471"/>
      <c r="F303" s="470"/>
    </row>
    <row r="304" spans="1:10" ht="17.149999999999999" customHeight="1" thickBot="1">
      <c r="A304" s="962" t="s">
        <v>17</v>
      </c>
      <c r="B304" s="963"/>
      <c r="C304" s="963"/>
      <c r="D304" s="963"/>
      <c r="E304" s="18"/>
      <c r="F304" s="127"/>
    </row>
    <row r="305" spans="1:6" ht="15" customHeight="1">
      <c r="A305" s="23" t="s">
        <v>380</v>
      </c>
      <c r="B305" s="149" t="s">
        <v>792</v>
      </c>
      <c r="C305" s="151"/>
      <c r="D305" s="88"/>
      <c r="E305" s="516"/>
      <c r="F305" s="506"/>
    </row>
    <row r="306" spans="1:6" ht="9" customHeight="1">
      <c r="A306" s="684"/>
      <c r="B306" s="708"/>
      <c r="C306" s="471"/>
      <c r="D306" s="88"/>
      <c r="E306" s="471"/>
      <c r="F306" s="506"/>
    </row>
    <row r="307" spans="1:6" ht="30" customHeight="1">
      <c r="A307" s="152"/>
      <c r="B307" s="98" t="s">
        <v>793</v>
      </c>
      <c r="C307" s="151"/>
      <c r="D307" s="88"/>
      <c r="E307" s="516"/>
      <c r="F307" s="506"/>
    </row>
    <row r="308" spans="1:6" ht="9" customHeight="1">
      <c r="A308" s="684"/>
      <c r="B308" s="708"/>
      <c r="C308" s="471"/>
      <c r="D308" s="88"/>
      <c r="E308" s="471"/>
      <c r="F308" s="506"/>
    </row>
    <row r="309" spans="1:6" ht="15" customHeight="1">
      <c r="A309" s="39" t="s">
        <v>794</v>
      </c>
      <c r="B309" s="109" t="s">
        <v>795</v>
      </c>
      <c r="C309" s="40" t="s">
        <v>796</v>
      </c>
      <c r="D309" s="88">
        <v>3327</v>
      </c>
      <c r="E309" s="198"/>
      <c r="F309" s="683"/>
    </row>
    <row r="310" spans="1:6" ht="9" customHeight="1">
      <c r="A310" s="684"/>
      <c r="B310" s="708"/>
      <c r="C310" s="471"/>
      <c r="D310" s="88"/>
      <c r="E310" s="471"/>
      <c r="F310" s="506"/>
    </row>
    <row r="311" spans="1:6" ht="15" customHeight="1">
      <c r="A311" s="39" t="s">
        <v>797</v>
      </c>
      <c r="B311" s="109" t="s">
        <v>798</v>
      </c>
      <c r="C311" s="40" t="s">
        <v>796</v>
      </c>
      <c r="D311" s="88">
        <v>4990</v>
      </c>
      <c r="E311" s="198"/>
      <c r="F311" s="683"/>
    </row>
    <row r="312" spans="1:6" ht="9" customHeight="1">
      <c r="A312" s="684"/>
      <c r="B312" s="708"/>
      <c r="C312" s="471"/>
      <c r="D312" s="88"/>
      <c r="E312" s="471"/>
      <c r="F312" s="506"/>
    </row>
    <row r="313" spans="1:6" ht="13">
      <c r="A313" s="23" t="s">
        <v>799</v>
      </c>
      <c r="B313" s="149" t="s">
        <v>800</v>
      </c>
      <c r="C313" s="151"/>
      <c r="D313" s="88"/>
      <c r="E313" s="471"/>
      <c r="F313" s="506"/>
    </row>
    <row r="314" spans="1:6" ht="9" customHeight="1">
      <c r="A314" s="684"/>
      <c r="B314" s="708"/>
      <c r="C314" s="471"/>
      <c r="D314" s="88"/>
      <c r="E314" s="471"/>
      <c r="F314" s="506"/>
    </row>
    <row r="315" spans="1:6" ht="26">
      <c r="A315" s="152"/>
      <c r="B315" s="98" t="s">
        <v>801</v>
      </c>
      <c r="C315" s="151"/>
      <c r="D315" s="88"/>
      <c r="E315" s="471"/>
      <c r="F315" s="506"/>
    </row>
    <row r="316" spans="1:6" ht="9" customHeight="1">
      <c r="A316" s="684"/>
      <c r="B316" s="708"/>
      <c r="C316" s="471"/>
      <c r="D316" s="88"/>
      <c r="E316" s="471"/>
      <c r="F316" s="506"/>
    </row>
    <row r="317" spans="1:6" ht="13">
      <c r="A317" s="23"/>
      <c r="B317" s="149" t="s">
        <v>802</v>
      </c>
      <c r="C317" s="151"/>
      <c r="D317" s="88"/>
      <c r="E317" s="471"/>
      <c r="F317" s="506"/>
    </row>
    <row r="318" spans="1:6" ht="9" customHeight="1">
      <c r="A318" s="684"/>
      <c r="B318" s="708"/>
      <c r="C318" s="471"/>
      <c r="D318" s="88"/>
      <c r="E318" s="471"/>
      <c r="F318" s="506"/>
    </row>
    <row r="319" spans="1:6" ht="14.5">
      <c r="A319" s="39" t="s">
        <v>803</v>
      </c>
      <c r="B319" s="109" t="s">
        <v>804</v>
      </c>
      <c r="C319" s="40" t="s">
        <v>98</v>
      </c>
      <c r="D319" s="88">
        <v>25</v>
      </c>
      <c r="E319" s="198"/>
      <c r="F319" s="683"/>
    </row>
    <row r="320" spans="1:6" ht="9" customHeight="1">
      <c r="A320" s="684"/>
      <c r="B320" s="708"/>
      <c r="C320" s="471"/>
      <c r="D320" s="88"/>
      <c r="E320" s="471"/>
      <c r="F320" s="506"/>
    </row>
    <row r="321" spans="1:6" ht="14.5">
      <c r="A321" s="39" t="s">
        <v>805</v>
      </c>
      <c r="B321" s="109" t="s">
        <v>806</v>
      </c>
      <c r="C321" s="40" t="s">
        <v>98</v>
      </c>
      <c r="D321" s="88">
        <v>63</v>
      </c>
      <c r="E321" s="198"/>
      <c r="F321" s="683"/>
    </row>
    <row r="322" spans="1:6" ht="9" customHeight="1">
      <c r="A322" s="684"/>
      <c r="B322" s="708"/>
      <c r="C322" s="471"/>
      <c r="D322" s="88"/>
      <c r="E322" s="471"/>
      <c r="F322" s="506"/>
    </row>
    <row r="323" spans="1:6" ht="13">
      <c r="A323" s="23"/>
      <c r="B323" s="149" t="s">
        <v>807</v>
      </c>
      <c r="C323" s="151"/>
      <c r="D323" s="88"/>
      <c r="E323" s="198"/>
      <c r="F323" s="683"/>
    </row>
    <row r="324" spans="1:6" ht="9" customHeight="1">
      <c r="A324" s="684"/>
      <c r="B324" s="708"/>
      <c r="C324" s="471"/>
      <c r="D324" s="88"/>
      <c r="E324" s="471"/>
      <c r="F324" s="506"/>
    </row>
    <row r="325" spans="1:6" ht="14.5">
      <c r="A325" s="39" t="s">
        <v>808</v>
      </c>
      <c r="B325" s="109" t="s">
        <v>809</v>
      </c>
      <c r="C325" s="40" t="s">
        <v>98</v>
      </c>
      <c r="D325" s="88">
        <v>791</v>
      </c>
      <c r="E325" s="198"/>
      <c r="F325" s="683"/>
    </row>
    <row r="326" spans="1:6" ht="9" customHeight="1">
      <c r="A326" s="684"/>
      <c r="B326" s="708"/>
      <c r="C326" s="471"/>
      <c r="D326" s="88"/>
      <c r="E326" s="471"/>
      <c r="F326" s="506"/>
    </row>
    <row r="327" spans="1:6" ht="14.25" customHeight="1">
      <c r="A327" s="23" t="s">
        <v>810</v>
      </c>
      <c r="B327" s="106" t="s">
        <v>811</v>
      </c>
      <c r="C327" s="174" t="s">
        <v>812</v>
      </c>
      <c r="D327" s="88" t="s">
        <v>812</v>
      </c>
      <c r="E327" s="471"/>
      <c r="F327" s="506"/>
    </row>
    <row r="328" spans="1:6" ht="9" customHeight="1">
      <c r="A328" s="684"/>
      <c r="B328" s="708"/>
      <c r="C328" s="471"/>
      <c r="D328" s="88"/>
      <c r="E328" s="471"/>
      <c r="F328" s="506"/>
    </row>
    <row r="329" spans="1:6" ht="13.5" customHeight="1">
      <c r="A329" s="175"/>
      <c r="B329" s="106" t="s">
        <v>813</v>
      </c>
      <c r="C329" s="176"/>
      <c r="D329" s="88"/>
      <c r="E329" s="471"/>
      <c r="F329" s="506"/>
    </row>
    <row r="330" spans="1:6" ht="9" customHeight="1">
      <c r="A330" s="684"/>
      <c r="B330" s="708"/>
      <c r="C330" s="471"/>
      <c r="D330" s="88"/>
      <c r="E330" s="471"/>
      <c r="F330" s="506"/>
    </row>
    <row r="331" spans="1:6" ht="54" customHeight="1">
      <c r="A331" s="39" t="s">
        <v>803</v>
      </c>
      <c r="B331" s="112" t="s">
        <v>1746</v>
      </c>
      <c r="C331" s="40" t="s">
        <v>26</v>
      </c>
      <c r="D331" s="88">
        <v>6</v>
      </c>
      <c r="E331" s="198"/>
      <c r="F331" s="683"/>
    </row>
    <row r="332" spans="1:6" ht="9" customHeight="1">
      <c r="A332" s="684"/>
      <c r="B332" s="708"/>
      <c r="C332" s="471"/>
      <c r="D332" s="88"/>
      <c r="E332" s="471"/>
      <c r="F332" s="506"/>
    </row>
    <row r="333" spans="1:6" ht="27" customHeight="1">
      <c r="A333" s="41" t="s">
        <v>385</v>
      </c>
      <c r="B333" s="106" t="s">
        <v>386</v>
      </c>
      <c r="C333" s="154"/>
      <c r="D333" s="155"/>
      <c r="E333" s="471"/>
      <c r="F333" s="683"/>
    </row>
    <row r="334" spans="1:6" ht="9" customHeight="1">
      <c r="A334" s="15"/>
      <c r="B334" s="94"/>
      <c r="C334" s="22"/>
      <c r="D334" s="85"/>
      <c r="E334" s="471"/>
      <c r="F334" s="470"/>
    </row>
    <row r="335" spans="1:6" ht="65.25" customHeight="1">
      <c r="A335" s="39" t="s">
        <v>814</v>
      </c>
      <c r="B335" s="112" t="s">
        <v>815</v>
      </c>
      <c r="C335" s="44" t="s">
        <v>20</v>
      </c>
      <c r="D335" s="44" t="s">
        <v>28</v>
      </c>
      <c r="E335" s="198"/>
      <c r="F335" s="683"/>
    </row>
    <row r="336" spans="1:6" ht="9" customHeight="1">
      <c r="A336" s="15"/>
      <c r="B336" s="94"/>
      <c r="C336" s="22"/>
      <c r="D336" s="85"/>
      <c r="E336" s="471"/>
      <c r="F336" s="470"/>
    </row>
    <row r="337" spans="1:6" ht="29.25" customHeight="1">
      <c r="A337" s="39" t="s">
        <v>816</v>
      </c>
      <c r="B337" s="112" t="s">
        <v>388</v>
      </c>
      <c r="C337" s="44" t="s">
        <v>20</v>
      </c>
      <c r="D337" s="44" t="s">
        <v>28</v>
      </c>
      <c r="E337" s="198"/>
      <c r="F337" s="506"/>
    </row>
    <row r="338" spans="1:6" ht="9" customHeight="1">
      <c r="A338" s="15"/>
      <c r="B338" s="94"/>
      <c r="C338" s="22"/>
      <c r="D338" s="85"/>
      <c r="E338" s="471"/>
      <c r="F338" s="470"/>
    </row>
    <row r="339" spans="1:6" ht="32.25" customHeight="1">
      <c r="A339" s="39" t="s">
        <v>817</v>
      </c>
      <c r="B339" s="112" t="s">
        <v>390</v>
      </c>
      <c r="C339" s="44"/>
      <c r="D339" s="44"/>
      <c r="E339" s="471"/>
      <c r="F339" s="506"/>
    </row>
    <row r="340" spans="1:6" ht="9" customHeight="1">
      <c r="A340" s="15"/>
      <c r="B340" s="94"/>
      <c r="C340" s="22"/>
      <c r="D340" s="85"/>
      <c r="E340" s="471"/>
      <c r="F340" s="470"/>
    </row>
    <row r="341" spans="1:6">
      <c r="A341" s="150"/>
      <c r="B341" s="112" t="s">
        <v>30</v>
      </c>
      <c r="C341" s="44" t="s">
        <v>20</v>
      </c>
      <c r="D341" s="44" t="s">
        <v>28</v>
      </c>
      <c r="E341" s="516"/>
      <c r="F341" s="506"/>
    </row>
    <row r="342" spans="1:6" ht="9" customHeight="1">
      <c r="A342" s="15"/>
      <c r="B342" s="94"/>
      <c r="C342" s="22"/>
      <c r="D342" s="85"/>
      <c r="E342" s="471"/>
      <c r="F342" s="470"/>
    </row>
    <row r="343" spans="1:6">
      <c r="A343" s="150"/>
      <c r="B343" s="112" t="s">
        <v>31</v>
      </c>
      <c r="C343" s="44" t="s">
        <v>20</v>
      </c>
      <c r="D343" s="44" t="s">
        <v>28</v>
      </c>
      <c r="E343" s="516"/>
      <c r="F343" s="506"/>
    </row>
    <row r="344" spans="1:6" ht="9" customHeight="1">
      <c r="A344" s="15"/>
      <c r="B344" s="94"/>
      <c r="C344" s="22"/>
      <c r="D344" s="85"/>
      <c r="E344" s="471"/>
      <c r="F344" s="470"/>
    </row>
    <row r="345" spans="1:6" ht="15" customHeight="1">
      <c r="A345" s="41" t="s">
        <v>391</v>
      </c>
      <c r="B345" s="106" t="s">
        <v>101</v>
      </c>
      <c r="C345" s="42"/>
      <c r="D345" s="43"/>
      <c r="E345" s="471"/>
      <c r="F345" s="470"/>
    </row>
    <row r="346" spans="1:6" ht="9" customHeight="1">
      <c r="A346" s="15"/>
      <c r="B346" s="94"/>
      <c r="C346" s="22"/>
      <c r="D346" s="85"/>
      <c r="E346" s="471"/>
      <c r="F346" s="470"/>
    </row>
    <row r="347" spans="1:6" ht="52.5">
      <c r="A347" s="39" t="s">
        <v>818</v>
      </c>
      <c r="B347" s="112" t="s">
        <v>1765</v>
      </c>
      <c r="C347" s="44" t="s">
        <v>26</v>
      </c>
      <c r="D347" s="88">
        <v>5</v>
      </c>
      <c r="E347" s="198"/>
      <c r="F347" s="683"/>
    </row>
    <row r="348" spans="1:6" ht="9" customHeight="1">
      <c r="A348" s="15"/>
      <c r="B348" s="94"/>
      <c r="C348" s="22"/>
      <c r="D348" s="85"/>
      <c r="E348" s="471"/>
      <c r="F348" s="470"/>
    </row>
    <row r="349" spans="1:6" ht="54" customHeight="1">
      <c r="A349" s="39" t="s">
        <v>819</v>
      </c>
      <c r="B349" s="112" t="s">
        <v>820</v>
      </c>
      <c r="C349" s="44" t="s">
        <v>15</v>
      </c>
      <c r="D349" s="88">
        <v>500</v>
      </c>
      <c r="E349" s="198"/>
      <c r="F349" s="683"/>
    </row>
    <row r="350" spans="1:6" ht="18.75" customHeight="1" thickBot="1">
      <c r="A350" s="962" t="s">
        <v>17</v>
      </c>
      <c r="B350" s="963"/>
      <c r="C350" s="963"/>
      <c r="D350" s="963"/>
      <c r="E350" s="18"/>
      <c r="F350" s="127"/>
    </row>
    <row r="351" spans="1:6" ht="40.5" customHeight="1">
      <c r="A351" s="39" t="s">
        <v>821</v>
      </c>
      <c r="B351" s="112" t="s">
        <v>822</v>
      </c>
      <c r="C351" s="44" t="s">
        <v>15</v>
      </c>
      <c r="D351" s="88">
        <v>100</v>
      </c>
      <c r="E351" s="198"/>
      <c r="F351" s="683"/>
    </row>
    <row r="352" spans="1:6" ht="9" customHeight="1">
      <c r="A352" s="15"/>
      <c r="B352" s="94"/>
      <c r="C352" s="22"/>
      <c r="D352" s="85"/>
      <c r="E352" s="471"/>
      <c r="F352" s="470"/>
    </row>
    <row r="353" spans="1:6" ht="102.75" customHeight="1">
      <c r="A353" s="39" t="s">
        <v>823</v>
      </c>
      <c r="B353" s="112" t="s">
        <v>824</v>
      </c>
      <c r="C353" s="44" t="s">
        <v>26</v>
      </c>
      <c r="D353" s="88">
        <v>21</v>
      </c>
      <c r="E353" s="198"/>
      <c r="F353" s="683"/>
    </row>
    <row r="354" spans="1:6" ht="9" customHeight="1">
      <c r="A354" s="15"/>
      <c r="B354" s="94"/>
      <c r="C354" s="22"/>
      <c r="D354" s="85"/>
      <c r="E354" s="471"/>
      <c r="F354" s="470"/>
    </row>
    <row r="355" spans="1:6" ht="39.75" customHeight="1">
      <c r="A355" s="39" t="s">
        <v>825</v>
      </c>
      <c r="B355" s="112" t="s">
        <v>1766</v>
      </c>
      <c r="C355" s="44" t="s">
        <v>20</v>
      </c>
      <c r="D355" s="44" t="s">
        <v>103</v>
      </c>
      <c r="E355" s="516"/>
      <c r="F355" s="506">
        <v>4000000</v>
      </c>
    </row>
    <row r="356" spans="1:6" ht="13">
      <c r="A356" s="15"/>
      <c r="B356" s="94"/>
      <c r="C356" s="22"/>
      <c r="D356" s="85"/>
      <c r="E356" s="471"/>
      <c r="F356" s="470"/>
    </row>
    <row r="357" spans="1:6" ht="18.75" customHeight="1" thickBot="1">
      <c r="A357" s="962" t="s">
        <v>17</v>
      </c>
      <c r="B357" s="963"/>
      <c r="C357" s="963"/>
      <c r="D357" s="963"/>
      <c r="E357" s="18"/>
      <c r="F357" s="127"/>
    </row>
    <row r="361" spans="1:6" ht="17.25" customHeight="1">
      <c r="F361" s="638"/>
    </row>
    <row r="362" spans="1:6" ht="13">
      <c r="F362" s="638"/>
    </row>
    <row r="363" spans="1:6" ht="13">
      <c r="F363" s="638"/>
    </row>
    <row r="364" spans="1:6" ht="13">
      <c r="F364" s="638"/>
    </row>
    <row r="365" spans="1:6" ht="13">
      <c r="F365" s="638"/>
    </row>
    <row r="366" spans="1:6" ht="13">
      <c r="F366" s="638"/>
    </row>
    <row r="367" spans="1:6" ht="13">
      <c r="F367" s="638"/>
    </row>
    <row r="368" spans="1:6" ht="13">
      <c r="F368" s="638"/>
    </row>
  </sheetData>
  <mergeCells count="13">
    <mergeCell ref="A88:D88"/>
    <mergeCell ref="B1:F1"/>
    <mergeCell ref="B3:F3"/>
    <mergeCell ref="B5:D5"/>
    <mergeCell ref="B7:F7"/>
    <mergeCell ref="A40:D40"/>
    <mergeCell ref="A357:D357"/>
    <mergeCell ref="A134:D134"/>
    <mergeCell ref="A180:D180"/>
    <mergeCell ref="A204:D204"/>
    <mergeCell ref="A249:D249"/>
    <mergeCell ref="A304:D304"/>
    <mergeCell ref="A350:D350"/>
  </mergeCells>
  <printOptions horizontalCentered="1"/>
  <pageMargins left="0.7" right="0.5" top="0.7" bottom="0.7" header="0.3" footer="0.3"/>
  <pageSetup paperSize="9" scale="80" fitToHeight="0" orientation="portrait" r:id="rId1"/>
  <headerFooter>
    <oddFooter>&amp;C&amp;P of &amp;N&amp;RBill No. 6.1</oddFooter>
  </headerFooter>
  <rowBreaks count="1" manualBreakCount="1">
    <brk id="40" max="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AD45-C92B-4FB7-BF0A-F3AF50A88B2C}">
  <sheetPr codeName="Sheet36">
    <pageSetUpPr fitToPage="1"/>
  </sheetPr>
  <dimension ref="A1:WVI419"/>
  <sheetViews>
    <sheetView view="pageBreakPreview" topLeftCell="A5"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678</v>
      </c>
      <c r="C6" s="946"/>
      <c r="D6" s="51"/>
      <c r="E6" s="10"/>
      <c r="F6" s="52"/>
    </row>
    <row r="7" spans="1:6">
      <c r="A7" s="49"/>
      <c r="B7" s="12"/>
      <c r="C7" s="9"/>
      <c r="D7" s="51"/>
      <c r="E7" s="10"/>
      <c r="F7" s="52"/>
    </row>
    <row r="8" spans="1:6" ht="13">
      <c r="A8" s="49"/>
      <c r="B8" s="946" t="s">
        <v>826</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827</v>
      </c>
      <c r="C13" s="545"/>
      <c r="D13" s="65"/>
    </row>
    <row r="14" spans="1:6" ht="15" customHeight="1">
      <c r="A14" s="58"/>
      <c r="B14" s="544"/>
      <c r="C14" s="545"/>
      <c r="D14" s="66"/>
    </row>
    <row r="15" spans="1:6" ht="21" customHeight="1">
      <c r="A15" s="58"/>
      <c r="B15" s="544" t="s">
        <v>828</v>
      </c>
      <c r="C15" s="545"/>
      <c r="D15" s="65"/>
    </row>
    <row r="16" spans="1:6" ht="15" customHeight="1">
      <c r="A16" s="58"/>
      <c r="B16" s="544"/>
      <c r="C16" s="545"/>
      <c r="D16" s="66"/>
    </row>
    <row r="17" spans="1:4" ht="22.5" customHeight="1">
      <c r="A17" s="58"/>
      <c r="B17" s="544" t="s">
        <v>829</v>
      </c>
      <c r="C17" s="545"/>
      <c r="D17" s="65"/>
    </row>
    <row r="18" spans="1:4" ht="15" customHeight="1">
      <c r="A18" s="58"/>
      <c r="B18" s="544"/>
      <c r="C18" s="545"/>
      <c r="D18" s="66"/>
    </row>
    <row r="19" spans="1:4" ht="21" customHeight="1">
      <c r="A19" s="58"/>
      <c r="B19" s="544" t="s">
        <v>830</v>
      </c>
      <c r="C19" s="545"/>
      <c r="D19" s="66"/>
    </row>
    <row r="20" spans="1:4" ht="15" customHeight="1">
      <c r="A20" s="58"/>
      <c r="B20" s="544"/>
      <c r="C20" s="545"/>
      <c r="D20" s="66"/>
    </row>
    <row r="21" spans="1:4" ht="20.25" customHeight="1">
      <c r="A21" s="58"/>
      <c r="B21" s="544" t="s">
        <v>831</v>
      </c>
      <c r="C21" s="545"/>
      <c r="D21" s="66"/>
    </row>
    <row r="22" spans="1:4" ht="15" customHeight="1">
      <c r="A22" s="58"/>
      <c r="B22" s="544"/>
      <c r="C22" s="545"/>
      <c r="D22" s="66"/>
    </row>
    <row r="23" spans="1:4" ht="20.25" customHeight="1">
      <c r="A23" s="58"/>
      <c r="B23" s="544" t="s">
        <v>832</v>
      </c>
      <c r="C23" s="545"/>
      <c r="D23" s="66"/>
    </row>
    <row r="24" spans="1:4" ht="15" customHeight="1">
      <c r="A24" s="58"/>
      <c r="B24" s="544"/>
      <c r="C24" s="545"/>
      <c r="D24" s="66"/>
    </row>
    <row r="25" spans="1:4" ht="22.5" customHeight="1">
      <c r="A25" s="58"/>
      <c r="B25" s="544" t="s">
        <v>833</v>
      </c>
      <c r="C25" s="545"/>
      <c r="D25" s="66"/>
    </row>
    <row r="26" spans="1:4" ht="15" customHeight="1">
      <c r="A26" s="58"/>
      <c r="B26" s="544"/>
      <c r="C26" s="545"/>
      <c r="D26" s="66"/>
    </row>
    <row r="27" spans="1:4" ht="24" customHeight="1">
      <c r="A27" s="58"/>
      <c r="B27" s="544" t="s">
        <v>1829</v>
      </c>
      <c r="C27" s="545"/>
      <c r="D27" s="66"/>
    </row>
    <row r="28" spans="1:4" ht="15" customHeight="1">
      <c r="A28" s="58"/>
      <c r="B28" s="544"/>
      <c r="C28" s="545"/>
      <c r="D28" s="66"/>
    </row>
    <row r="29" spans="1:4" ht="20.25" customHeight="1">
      <c r="A29" s="58"/>
      <c r="B29" s="544" t="s">
        <v>834</v>
      </c>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1223</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6.1 COLLECTION SHEET</oddHeader>
    <oddFooter>&amp;C&amp;"Arial,Regular"Page &amp;P of &amp;N&amp;R&amp;"Arial,Regular"Collection Sheet - Bill No. 6.1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0D5A-CA87-4A47-96D0-DBD039D82F9B}">
  <sheetPr codeName="Sheet37"/>
  <dimension ref="A1:K163"/>
  <sheetViews>
    <sheetView view="pageBreakPreview" zoomScaleNormal="115" zoomScaleSheetLayoutView="100"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5" width="12.7265625" style="681" customWidth="1"/>
    <col min="6" max="6" width="12.7265625" style="165"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6" customHeight="1">
      <c r="A1" s="597"/>
      <c r="B1" s="964" t="s">
        <v>0</v>
      </c>
      <c r="C1" s="964"/>
      <c r="D1" s="964"/>
      <c r="E1" s="964"/>
      <c r="F1" s="965"/>
    </row>
    <row r="2" spans="1:11" ht="13">
      <c r="A2" s="115"/>
      <c r="B2" s="1"/>
      <c r="C2" s="2"/>
      <c r="D2" s="3"/>
      <c r="E2" s="191"/>
      <c r="F2" s="4"/>
      <c r="I2" s="3"/>
    </row>
    <row r="3" spans="1:11" ht="13">
      <c r="A3" s="115"/>
      <c r="B3" s="946" t="s">
        <v>1843</v>
      </c>
      <c r="C3" s="946"/>
      <c r="D3" s="946"/>
      <c r="E3" s="946"/>
      <c r="F3" s="947"/>
    </row>
    <row r="4" spans="1:11" ht="13">
      <c r="A4" s="115"/>
      <c r="B4" s="5"/>
      <c r="C4" s="6"/>
      <c r="D4" s="6"/>
      <c r="E4" s="192"/>
      <c r="F4" s="8"/>
      <c r="I4" s="6"/>
    </row>
    <row r="5" spans="1:11" ht="15" customHeight="1">
      <c r="A5" s="115"/>
      <c r="B5" s="946" t="s">
        <v>678</v>
      </c>
      <c r="C5" s="946"/>
      <c r="D5" s="946"/>
      <c r="E5" s="193"/>
      <c r="F5" s="11"/>
    </row>
    <row r="6" spans="1:11">
      <c r="A6" s="115"/>
      <c r="B6" s="12"/>
      <c r="C6" s="9"/>
      <c r="D6" s="10"/>
      <c r="E6" s="193"/>
      <c r="F6" s="11"/>
      <c r="I6" s="10"/>
    </row>
    <row r="7" spans="1:11" ht="14.15" customHeight="1">
      <c r="A7" s="115"/>
      <c r="B7" s="946" t="s">
        <v>984</v>
      </c>
      <c r="C7" s="946"/>
      <c r="D7" s="946"/>
      <c r="E7" s="946"/>
      <c r="F7" s="947"/>
    </row>
    <row r="8" spans="1:11" ht="13" thickBot="1">
      <c r="A8" s="115"/>
      <c r="F8" s="447"/>
    </row>
    <row r="9" spans="1:11" s="487" customFormat="1" ht="27.75" customHeight="1">
      <c r="A9" s="13" t="s">
        <v>1</v>
      </c>
      <c r="B9" s="117" t="s">
        <v>2</v>
      </c>
      <c r="C9" s="86" t="s">
        <v>3</v>
      </c>
      <c r="D9" s="82" t="s">
        <v>4</v>
      </c>
      <c r="E9" s="194" t="s">
        <v>5</v>
      </c>
      <c r="F9" s="188" t="s">
        <v>6</v>
      </c>
      <c r="I9" s="610"/>
    </row>
    <row r="10" spans="1:11" ht="9" customHeight="1">
      <c r="A10" s="16"/>
      <c r="B10" s="599"/>
      <c r="C10" s="471"/>
      <c r="D10" s="471"/>
      <c r="E10" s="198"/>
      <c r="F10" s="470"/>
    </row>
    <row r="11" spans="1:11" ht="13">
      <c r="A11" s="16"/>
      <c r="B11" s="288" t="s">
        <v>1374</v>
      </c>
      <c r="C11" s="471"/>
      <c r="D11" s="85"/>
      <c r="E11" s="471"/>
      <c r="F11" s="470"/>
    </row>
    <row r="12" spans="1:11" s="552" customFormat="1" ht="9" customHeight="1">
      <c r="A12" s="720"/>
      <c r="B12" s="247"/>
      <c r="C12" s="611"/>
      <c r="D12" s="611"/>
      <c r="E12" s="235"/>
      <c r="F12" s="249"/>
      <c r="I12" s="322"/>
      <c r="J12" s="322"/>
      <c r="K12" s="322"/>
    </row>
    <row r="13" spans="1:11" ht="27" customHeight="1">
      <c r="A13" s="141" t="s">
        <v>1253</v>
      </c>
      <c r="B13" s="120" t="s">
        <v>1742</v>
      </c>
      <c r="C13" s="471"/>
      <c r="D13" s="471"/>
      <c r="E13" s="198"/>
      <c r="F13" s="470"/>
    </row>
    <row r="14" spans="1:11" ht="9" customHeight="1">
      <c r="A14" s="141"/>
      <c r="B14" s="599"/>
      <c r="C14" s="471"/>
      <c r="D14" s="471"/>
      <c r="E14" s="198"/>
      <c r="F14" s="470"/>
    </row>
    <row r="15" spans="1:11" ht="40.5" customHeight="1">
      <c r="A15" s="141" t="s">
        <v>1254</v>
      </c>
      <c r="B15" s="120" t="s">
        <v>835</v>
      </c>
      <c r="C15" s="471"/>
      <c r="D15" s="471"/>
      <c r="E15" s="198"/>
      <c r="F15" s="470"/>
    </row>
    <row r="16" spans="1:11" ht="9" customHeight="1">
      <c r="A16" s="141"/>
      <c r="B16" s="599"/>
      <c r="C16" s="471"/>
      <c r="D16" s="471"/>
      <c r="E16" s="198"/>
      <c r="F16" s="470"/>
    </row>
    <row r="17" spans="1:9" ht="91">
      <c r="A17" s="141" t="s">
        <v>1256</v>
      </c>
      <c r="B17" s="120" t="s">
        <v>192</v>
      </c>
      <c r="C17" s="471"/>
      <c r="D17" s="471"/>
      <c r="E17" s="198"/>
      <c r="F17" s="470"/>
    </row>
    <row r="18" spans="1:9" ht="9" customHeight="1">
      <c r="A18" s="141"/>
      <c r="B18" s="599"/>
      <c r="C18" s="471"/>
      <c r="D18" s="471"/>
      <c r="E18" s="198"/>
      <c r="F18" s="470"/>
    </row>
    <row r="19" spans="1:9" ht="52">
      <c r="A19" s="141" t="s">
        <v>1638</v>
      </c>
      <c r="B19" s="120" t="s">
        <v>193</v>
      </c>
      <c r="C19" s="471"/>
      <c r="D19" s="471"/>
      <c r="E19" s="198"/>
      <c r="F19" s="470"/>
    </row>
    <row r="20" spans="1:9" ht="9" customHeight="1">
      <c r="A20" s="141"/>
      <c r="B20" s="90"/>
      <c r="C20" s="471"/>
      <c r="D20" s="471"/>
      <c r="E20" s="198"/>
      <c r="F20" s="470"/>
    </row>
    <row r="21" spans="1:9" ht="51.75" customHeight="1">
      <c r="A21" s="141" t="s">
        <v>1637</v>
      </c>
      <c r="B21" s="120" t="s">
        <v>194</v>
      </c>
      <c r="C21" s="471"/>
      <c r="D21" s="471"/>
      <c r="E21" s="198"/>
      <c r="F21" s="470"/>
    </row>
    <row r="22" spans="1:9" ht="9" customHeight="1">
      <c r="A22" s="684"/>
      <c r="B22" s="90"/>
      <c r="C22" s="471"/>
      <c r="D22" s="471"/>
      <c r="E22" s="198"/>
      <c r="F22" s="470"/>
    </row>
    <row r="23" spans="1:9" ht="13">
      <c r="A23" s="17" t="s">
        <v>10</v>
      </c>
      <c r="B23" s="93" t="s">
        <v>11</v>
      </c>
      <c r="C23" s="471"/>
      <c r="D23" s="471"/>
      <c r="E23" s="198"/>
      <c r="F23" s="470"/>
    </row>
    <row r="24" spans="1:9" ht="9" customHeight="1">
      <c r="A24" s="17"/>
      <c r="B24" s="90"/>
      <c r="C24" s="471"/>
      <c r="D24" s="471"/>
      <c r="E24" s="198"/>
      <c r="F24" s="470"/>
    </row>
    <row r="25" spans="1:9" ht="14.25" customHeight="1">
      <c r="A25" s="15"/>
      <c r="B25" s="90" t="s">
        <v>12</v>
      </c>
      <c r="C25" s="22"/>
      <c r="D25" s="471"/>
      <c r="E25" s="198"/>
      <c r="F25" s="470"/>
    </row>
    <row r="26" spans="1:9" ht="9" customHeight="1">
      <c r="A26" s="15"/>
      <c r="B26" s="90"/>
      <c r="C26" s="22"/>
      <c r="D26" s="471"/>
      <c r="E26" s="198"/>
      <c r="F26" s="470"/>
    </row>
    <row r="27" spans="1:9" ht="14.25" customHeight="1">
      <c r="A27" s="15"/>
      <c r="B27" s="94" t="s">
        <v>13</v>
      </c>
      <c r="C27" s="22"/>
      <c r="D27" s="471"/>
      <c r="E27" s="198"/>
      <c r="F27" s="470"/>
    </row>
    <row r="28" spans="1:9" ht="9" customHeight="1">
      <c r="A28" s="16"/>
      <c r="B28" s="599"/>
      <c r="C28" s="471"/>
      <c r="D28" s="471"/>
      <c r="E28" s="198"/>
      <c r="F28" s="470"/>
    </row>
    <row r="29" spans="1:9" ht="43.5" customHeight="1">
      <c r="A29" s="15"/>
      <c r="B29" s="100" t="s">
        <v>195</v>
      </c>
      <c r="C29" s="22"/>
      <c r="D29" s="471"/>
      <c r="E29" s="198"/>
      <c r="F29" s="470"/>
    </row>
    <row r="30" spans="1:9" ht="9" customHeight="1">
      <c r="A30" s="16"/>
      <c r="B30" s="90"/>
      <c r="C30" s="471"/>
      <c r="D30" s="471"/>
      <c r="E30" s="198"/>
      <c r="F30" s="470"/>
    </row>
    <row r="31" spans="1:9" ht="16.5" customHeight="1">
      <c r="A31" s="15" t="s">
        <v>985</v>
      </c>
      <c r="B31" s="89" t="s">
        <v>1826</v>
      </c>
      <c r="C31" s="22" t="s">
        <v>15</v>
      </c>
      <c r="D31" s="32">
        <v>7000</v>
      </c>
      <c r="E31" s="198"/>
      <c r="F31" s="506"/>
      <c r="I31" s="730"/>
    </row>
    <row r="32" spans="1:9" ht="9" customHeight="1">
      <c r="A32" s="15"/>
      <c r="B32" s="90"/>
      <c r="C32" s="22"/>
      <c r="D32" s="471"/>
      <c r="E32" s="198"/>
      <c r="F32" s="470"/>
    </row>
    <row r="33" spans="1:9" ht="13">
      <c r="A33" s="15"/>
      <c r="B33" s="94" t="s">
        <v>18</v>
      </c>
      <c r="C33" s="22"/>
      <c r="D33" s="471"/>
      <c r="E33" s="198"/>
      <c r="F33" s="470"/>
    </row>
    <row r="34" spans="1:9" ht="9" customHeight="1">
      <c r="A34" s="15"/>
      <c r="B34" s="90"/>
      <c r="C34" s="22"/>
      <c r="D34" s="471"/>
      <c r="E34" s="198"/>
      <c r="F34" s="470"/>
    </row>
    <row r="35" spans="1:9" s="165" customFormat="1" ht="40.5" customHeight="1">
      <c r="A35" s="21" t="s">
        <v>986</v>
      </c>
      <c r="B35" s="92" t="s">
        <v>22</v>
      </c>
      <c r="C35" s="22" t="s">
        <v>20</v>
      </c>
      <c r="D35" s="85" t="s">
        <v>21</v>
      </c>
      <c r="E35" s="198"/>
      <c r="F35" s="506"/>
    </row>
    <row r="36" spans="1:9" ht="9" customHeight="1">
      <c r="A36" s="15"/>
      <c r="B36" s="90"/>
      <c r="C36" s="22"/>
      <c r="D36" s="471"/>
      <c r="E36" s="198"/>
      <c r="F36" s="470"/>
    </row>
    <row r="37" spans="1:9" ht="13">
      <c r="A37" s="17" t="s">
        <v>34</v>
      </c>
      <c r="B37" s="93" t="s">
        <v>35</v>
      </c>
      <c r="C37" s="22"/>
      <c r="D37" s="471"/>
      <c r="E37" s="198"/>
      <c r="F37" s="506"/>
      <c r="I37" s="165"/>
    </row>
    <row r="38" spans="1:9" ht="9" customHeight="1">
      <c r="A38" s="15"/>
      <c r="B38" s="90"/>
      <c r="C38" s="22"/>
      <c r="D38" s="471"/>
      <c r="E38" s="198"/>
      <c r="F38" s="470"/>
    </row>
    <row r="39" spans="1:9" ht="27" customHeight="1">
      <c r="A39" s="17"/>
      <c r="B39" s="95" t="s">
        <v>36</v>
      </c>
      <c r="C39" s="22"/>
      <c r="D39" s="471"/>
      <c r="E39" s="198"/>
      <c r="F39" s="506"/>
      <c r="I39" s="165"/>
    </row>
    <row r="40" spans="1:9" ht="9" customHeight="1">
      <c r="A40" s="15"/>
      <c r="B40" s="90"/>
      <c r="C40" s="22"/>
      <c r="D40" s="471"/>
      <c r="E40" s="198"/>
      <c r="F40" s="470"/>
    </row>
    <row r="41" spans="1:9" s="165" customFormat="1" ht="42.75" customHeight="1">
      <c r="A41" s="21" t="s">
        <v>987</v>
      </c>
      <c r="B41" s="92" t="s">
        <v>196</v>
      </c>
      <c r="C41" s="22" t="s">
        <v>46</v>
      </c>
      <c r="D41" s="32">
        <v>84</v>
      </c>
      <c r="E41" s="198"/>
      <c r="F41" s="506"/>
      <c r="I41" s="838"/>
    </row>
    <row r="42" spans="1:9" ht="9" customHeight="1">
      <c r="A42" s="15"/>
      <c r="B42" s="90"/>
      <c r="C42" s="22"/>
      <c r="D42" s="471"/>
      <c r="E42" s="198"/>
      <c r="F42" s="470"/>
    </row>
    <row r="43" spans="1:9" ht="13">
      <c r="A43" s="124" t="s">
        <v>48</v>
      </c>
      <c r="B43" s="125" t="s">
        <v>49</v>
      </c>
      <c r="C43" s="686"/>
      <c r="D43" s="686"/>
      <c r="E43" s="687"/>
      <c r="F43" s="712"/>
    </row>
    <row r="44" spans="1:9" ht="9" customHeight="1">
      <c r="A44" s="15"/>
      <c r="B44" s="90"/>
      <c r="C44" s="22"/>
      <c r="D44" s="471"/>
      <c r="E44" s="198"/>
      <c r="F44" s="470"/>
    </row>
    <row r="45" spans="1:9" ht="26">
      <c r="A45" s="23" t="s">
        <v>197</v>
      </c>
      <c r="B45" s="97" t="s">
        <v>198</v>
      </c>
      <c r="C45" s="471"/>
      <c r="D45" s="471"/>
      <c r="E45" s="198"/>
      <c r="F45" s="470"/>
    </row>
    <row r="46" spans="1:9" ht="9" customHeight="1">
      <c r="A46" s="15"/>
      <c r="B46" s="90"/>
      <c r="C46" s="22"/>
      <c r="D46" s="471"/>
      <c r="E46" s="198"/>
      <c r="F46" s="470"/>
    </row>
    <row r="47" spans="1:9" ht="15" customHeight="1">
      <c r="A47" s="17"/>
      <c r="B47" s="126" t="s">
        <v>50</v>
      </c>
      <c r="C47" s="471"/>
      <c r="D47" s="471"/>
      <c r="E47" s="198"/>
      <c r="F47" s="470"/>
      <c r="H47" s="839"/>
    </row>
    <row r="48" spans="1:9" ht="9" customHeight="1">
      <c r="A48" s="15"/>
      <c r="B48" s="90"/>
      <c r="C48" s="22"/>
      <c r="D48" s="471"/>
      <c r="E48" s="198"/>
      <c r="F48" s="470"/>
    </row>
    <row r="49" spans="1:9" ht="9.65" customHeight="1">
      <c r="A49" s="17"/>
      <c r="B49" s="90" t="s">
        <v>199</v>
      </c>
      <c r="C49" s="471"/>
      <c r="D49" s="471"/>
      <c r="E49" s="198"/>
      <c r="F49" s="470"/>
      <c r="H49" s="487"/>
    </row>
    <row r="50" spans="1:9" ht="9" customHeight="1">
      <c r="A50" s="15"/>
      <c r="B50" s="90"/>
      <c r="C50" s="22"/>
      <c r="D50" s="471"/>
      <c r="E50" s="198"/>
      <c r="F50" s="470"/>
    </row>
    <row r="51" spans="1:9" ht="27" customHeight="1">
      <c r="A51" s="17"/>
      <c r="B51" s="92" t="s">
        <v>1067</v>
      </c>
      <c r="C51" s="471"/>
      <c r="D51" s="471"/>
      <c r="E51" s="198"/>
      <c r="F51" s="470"/>
      <c r="H51" s="487"/>
    </row>
    <row r="52" spans="1:9" ht="9" customHeight="1">
      <c r="A52" s="15"/>
      <c r="B52" s="90"/>
      <c r="C52" s="22"/>
      <c r="D52" s="471"/>
      <c r="E52" s="198"/>
      <c r="F52" s="470"/>
    </row>
    <row r="53" spans="1:9" ht="16" customHeight="1" thickBot="1">
      <c r="A53" s="962" t="s">
        <v>17</v>
      </c>
      <c r="B53" s="963"/>
      <c r="C53" s="963"/>
      <c r="D53" s="963"/>
      <c r="E53" s="196"/>
      <c r="F53" s="127"/>
    </row>
    <row r="54" spans="1:9" ht="13">
      <c r="A54" s="23" t="s">
        <v>200</v>
      </c>
      <c r="B54" s="97" t="s">
        <v>201</v>
      </c>
      <c r="C54" s="471"/>
      <c r="D54" s="471"/>
      <c r="E54" s="198"/>
      <c r="F54" s="470"/>
    </row>
    <row r="55" spans="1:9" ht="9" customHeight="1">
      <c r="A55" s="15"/>
      <c r="B55" s="90"/>
      <c r="C55" s="22"/>
      <c r="D55" s="471"/>
      <c r="E55" s="198"/>
      <c r="F55" s="470"/>
    </row>
    <row r="56" spans="1:9" ht="15.75" customHeight="1">
      <c r="A56" s="15" t="s">
        <v>988</v>
      </c>
      <c r="B56" s="89" t="s">
        <v>202</v>
      </c>
      <c r="C56" s="22" t="s">
        <v>15</v>
      </c>
      <c r="D56" s="32">
        <v>7000</v>
      </c>
      <c r="E56" s="198"/>
      <c r="F56" s="506"/>
      <c r="H56" s="840"/>
      <c r="I56" s="841"/>
    </row>
    <row r="57" spans="1:9" ht="15" customHeight="1">
      <c r="A57" s="128"/>
      <c r="B57" s="126" t="s">
        <v>203</v>
      </c>
      <c r="C57" s="156"/>
      <c r="D57" s="129"/>
      <c r="E57" s="198"/>
      <c r="F57" s="470"/>
      <c r="H57" s="487"/>
      <c r="I57" s="842"/>
    </row>
    <row r="58" spans="1:9" s="165" customFormat="1" ht="9" customHeight="1">
      <c r="A58" s="21"/>
      <c r="B58" s="91"/>
      <c r="C58" s="22"/>
      <c r="D58" s="471"/>
      <c r="E58" s="198"/>
      <c r="F58" s="470"/>
    </row>
    <row r="59" spans="1:9" ht="80.150000000000006" customHeight="1">
      <c r="A59" s="128"/>
      <c r="B59" s="100" t="s">
        <v>204</v>
      </c>
      <c r="C59" s="156"/>
      <c r="D59" s="198"/>
      <c r="E59" s="198"/>
      <c r="F59" s="470"/>
      <c r="H59" s="487"/>
      <c r="I59" s="843"/>
    </row>
    <row r="60" spans="1:9" s="165" customFormat="1" ht="9" customHeight="1">
      <c r="A60" s="21"/>
      <c r="B60" s="91"/>
      <c r="C60" s="22"/>
      <c r="D60" s="471"/>
      <c r="E60" s="198"/>
      <c r="F60" s="470"/>
    </row>
    <row r="61" spans="1:9" ht="25">
      <c r="A61" s="15" t="s">
        <v>989</v>
      </c>
      <c r="B61" s="89" t="s">
        <v>656</v>
      </c>
      <c r="C61" s="22" t="s">
        <v>15</v>
      </c>
      <c r="D61" s="32">
        <v>5250</v>
      </c>
      <c r="E61" s="198"/>
      <c r="F61" s="506"/>
      <c r="G61" s="689"/>
      <c r="H61" s="487"/>
      <c r="I61" s="843"/>
    </row>
    <row r="62" spans="1:9" s="165" customFormat="1" ht="9" customHeight="1">
      <c r="A62" s="21"/>
      <c r="B62" s="91"/>
      <c r="C62" s="22"/>
      <c r="D62" s="471"/>
      <c r="E62" s="198"/>
      <c r="F62" s="470"/>
    </row>
    <row r="63" spans="1:9" ht="15" customHeight="1">
      <c r="A63" s="15" t="s">
        <v>990</v>
      </c>
      <c r="B63" s="89" t="s">
        <v>56</v>
      </c>
      <c r="C63" s="22" t="s">
        <v>15</v>
      </c>
      <c r="D63" s="32">
        <v>1750</v>
      </c>
      <c r="E63" s="198"/>
      <c r="F63" s="506"/>
      <c r="G63" s="689"/>
      <c r="H63" s="487"/>
      <c r="I63" s="843"/>
    </row>
    <row r="64" spans="1:9" s="165" customFormat="1" ht="9" customHeight="1">
      <c r="A64" s="21"/>
      <c r="B64" s="91"/>
      <c r="C64" s="22"/>
      <c r="D64" s="471"/>
      <c r="E64" s="198"/>
      <c r="F64" s="470"/>
    </row>
    <row r="65" spans="1:9" ht="15.75" customHeight="1">
      <c r="A65" s="15"/>
      <c r="B65" s="93" t="s">
        <v>205</v>
      </c>
      <c r="C65" s="156"/>
      <c r="D65" s="129"/>
      <c r="E65" s="198"/>
      <c r="F65" s="470"/>
      <c r="G65" s="689"/>
      <c r="H65" s="487"/>
      <c r="I65" s="842"/>
    </row>
    <row r="66" spans="1:9" s="165" customFormat="1" ht="9" customHeight="1">
      <c r="A66" s="21"/>
      <c r="B66" s="91"/>
      <c r="C66" s="22"/>
      <c r="D66" s="471"/>
      <c r="E66" s="198"/>
      <c r="F66" s="470"/>
    </row>
    <row r="67" spans="1:9" ht="27.75" customHeight="1">
      <c r="A67" s="15"/>
      <c r="B67" s="100" t="s">
        <v>206</v>
      </c>
      <c r="C67" s="156"/>
      <c r="D67" s="129"/>
      <c r="E67" s="198"/>
      <c r="F67" s="470"/>
      <c r="G67" s="689"/>
      <c r="H67" s="487"/>
      <c r="I67" s="842"/>
    </row>
    <row r="68" spans="1:9" s="165" customFormat="1" ht="9" customHeight="1">
      <c r="A68" s="21"/>
      <c r="B68" s="91"/>
      <c r="C68" s="22"/>
      <c r="D68" s="471"/>
      <c r="E68" s="198"/>
      <c r="F68" s="470"/>
    </row>
    <row r="69" spans="1:9" ht="16.5" customHeight="1">
      <c r="A69" s="15" t="s">
        <v>991</v>
      </c>
      <c r="B69" s="89" t="s">
        <v>207</v>
      </c>
      <c r="C69" s="22" t="s">
        <v>26</v>
      </c>
      <c r="D69" s="32">
        <v>14</v>
      </c>
      <c r="E69" s="198"/>
      <c r="F69" s="506"/>
      <c r="G69" s="689"/>
      <c r="H69" s="844"/>
      <c r="I69" s="843"/>
    </row>
    <row r="70" spans="1:9" s="165" customFormat="1" ht="9" customHeight="1">
      <c r="A70" s="21"/>
      <c r="B70" s="91"/>
      <c r="C70" s="22"/>
      <c r="D70" s="471"/>
      <c r="E70" s="198"/>
      <c r="F70" s="470"/>
    </row>
    <row r="71" spans="1:9" ht="14.25" customHeight="1">
      <c r="A71" s="15" t="s">
        <v>992</v>
      </c>
      <c r="B71" s="89" t="s">
        <v>208</v>
      </c>
      <c r="C71" s="22" t="s">
        <v>26</v>
      </c>
      <c r="D71" s="32">
        <v>126</v>
      </c>
      <c r="E71" s="198"/>
      <c r="F71" s="506"/>
      <c r="G71" s="689"/>
      <c r="H71" s="844"/>
      <c r="I71" s="843"/>
    </row>
    <row r="72" spans="1:9" s="165" customFormat="1" ht="9" customHeight="1">
      <c r="A72" s="21"/>
      <c r="B72" s="91"/>
      <c r="C72" s="22"/>
      <c r="D72" s="471"/>
      <c r="E72" s="198"/>
      <c r="F72" s="470"/>
    </row>
    <row r="73" spans="1:9" ht="28.5" customHeight="1">
      <c r="A73" s="15"/>
      <c r="B73" s="100" t="s">
        <v>209</v>
      </c>
      <c r="C73" s="22"/>
      <c r="D73" s="34"/>
      <c r="E73" s="198"/>
      <c r="F73" s="470"/>
      <c r="H73" s="487"/>
      <c r="I73" s="843"/>
    </row>
    <row r="74" spans="1:9" s="165" customFormat="1" ht="9" customHeight="1">
      <c r="A74" s="21"/>
      <c r="B74" s="91"/>
      <c r="C74" s="22"/>
      <c r="D74" s="471"/>
      <c r="E74" s="198"/>
      <c r="F74" s="470"/>
    </row>
    <row r="75" spans="1:9" ht="15" customHeight="1">
      <c r="A75" s="15" t="s">
        <v>993</v>
      </c>
      <c r="B75" s="89" t="s">
        <v>207</v>
      </c>
      <c r="C75" s="22" t="s">
        <v>26</v>
      </c>
      <c r="D75" s="32">
        <v>14</v>
      </c>
      <c r="E75" s="198"/>
      <c r="F75" s="506"/>
      <c r="H75" s="487"/>
      <c r="I75" s="843"/>
    </row>
    <row r="76" spans="1:9" s="165" customFormat="1" ht="9" customHeight="1">
      <c r="A76" s="21"/>
      <c r="B76" s="91"/>
      <c r="C76" s="22"/>
      <c r="D76" s="471"/>
      <c r="E76" s="198"/>
      <c r="F76" s="470"/>
    </row>
    <row r="77" spans="1:9" ht="13.5" customHeight="1">
      <c r="A77" s="15" t="s">
        <v>994</v>
      </c>
      <c r="B77" s="89" t="s">
        <v>208</v>
      </c>
      <c r="C77" s="22" t="s">
        <v>26</v>
      </c>
      <c r="D77" s="32">
        <v>126</v>
      </c>
      <c r="E77" s="198"/>
      <c r="F77" s="506"/>
      <c r="H77" s="487"/>
      <c r="I77" s="843"/>
    </row>
    <row r="78" spans="1:9" s="165" customFormat="1" ht="9" customHeight="1">
      <c r="A78" s="21"/>
      <c r="B78" s="91"/>
      <c r="C78" s="22"/>
      <c r="D78" s="471"/>
      <c r="E78" s="198"/>
      <c r="F78" s="470"/>
    </row>
    <row r="79" spans="1:9" ht="15.75" customHeight="1">
      <c r="A79" s="17" t="s">
        <v>58</v>
      </c>
      <c r="B79" s="93" t="s">
        <v>59</v>
      </c>
      <c r="C79" s="22"/>
      <c r="D79" s="198"/>
      <c r="E79" s="198"/>
      <c r="F79" s="470"/>
      <c r="I79" s="843"/>
    </row>
    <row r="80" spans="1:9" s="165" customFormat="1" ht="9" customHeight="1">
      <c r="A80" s="21"/>
      <c r="B80" s="91"/>
      <c r="C80" s="22"/>
      <c r="D80" s="471"/>
      <c r="E80" s="198"/>
      <c r="F80" s="470"/>
    </row>
    <row r="81" spans="1:9" ht="14.25" customHeight="1">
      <c r="A81" s="17" t="s">
        <v>210</v>
      </c>
      <c r="B81" s="97" t="s">
        <v>211</v>
      </c>
      <c r="C81" s="156"/>
      <c r="D81" s="129"/>
      <c r="E81" s="198"/>
      <c r="F81" s="470"/>
      <c r="I81" s="842"/>
    </row>
    <row r="82" spans="1:9" s="165" customFormat="1" ht="9" customHeight="1">
      <c r="A82" s="21"/>
      <c r="B82" s="91"/>
      <c r="C82" s="22"/>
      <c r="D82" s="471"/>
      <c r="E82" s="198"/>
      <c r="F82" s="470"/>
    </row>
    <row r="83" spans="1:9" s="165" customFormat="1" ht="75.5">
      <c r="A83" s="21" t="s">
        <v>995</v>
      </c>
      <c r="B83" s="92" t="s">
        <v>1758</v>
      </c>
      <c r="C83" s="22" t="s">
        <v>26</v>
      </c>
      <c r="D83" s="32">
        <v>350</v>
      </c>
      <c r="E83" s="198"/>
      <c r="F83" s="506"/>
      <c r="G83" s="681"/>
      <c r="I83" s="838"/>
    </row>
    <row r="84" spans="1:9" s="165" customFormat="1" ht="9" customHeight="1">
      <c r="A84" s="21"/>
      <c r="B84" s="91"/>
      <c r="C84" s="22"/>
      <c r="D84" s="471"/>
      <c r="E84" s="198"/>
      <c r="F84" s="470"/>
    </row>
    <row r="85" spans="1:9" s="165" customFormat="1" ht="28.5" customHeight="1">
      <c r="A85" s="21" t="s">
        <v>996</v>
      </c>
      <c r="B85" s="92" t="s">
        <v>212</v>
      </c>
      <c r="C85" s="22" t="s">
        <v>26</v>
      </c>
      <c r="D85" s="32">
        <v>350</v>
      </c>
      <c r="E85" s="198"/>
      <c r="F85" s="506"/>
      <c r="I85" s="838"/>
    </row>
    <row r="86" spans="1:9" s="165" customFormat="1" ht="9" customHeight="1">
      <c r="A86" s="21"/>
      <c r="B86" s="91"/>
      <c r="C86" s="22"/>
      <c r="D86" s="471"/>
      <c r="E86" s="198"/>
      <c r="F86" s="470"/>
    </row>
    <row r="87" spans="1:9" s="165" customFormat="1" ht="50.5">
      <c r="A87" s="21" t="s">
        <v>997</v>
      </c>
      <c r="B87" s="92" t="s">
        <v>213</v>
      </c>
      <c r="C87" s="22" t="s">
        <v>26</v>
      </c>
      <c r="D87" s="32">
        <v>350</v>
      </c>
      <c r="E87" s="198"/>
      <c r="F87" s="506"/>
      <c r="I87" s="845"/>
    </row>
    <row r="88" spans="1:9" s="165" customFormat="1" ht="9" customHeight="1">
      <c r="A88" s="21"/>
      <c r="B88" s="91"/>
      <c r="C88" s="22"/>
      <c r="D88" s="471"/>
      <c r="E88" s="198"/>
      <c r="F88" s="470"/>
    </row>
    <row r="89" spans="1:9" ht="13">
      <c r="A89" s="23" t="s">
        <v>65</v>
      </c>
      <c r="B89" s="97" t="s">
        <v>66</v>
      </c>
      <c r="C89" s="22"/>
      <c r="D89" s="123"/>
      <c r="E89" s="198"/>
      <c r="F89" s="506"/>
      <c r="I89" s="838"/>
    </row>
    <row r="90" spans="1:9" s="165" customFormat="1" ht="9" customHeight="1">
      <c r="A90" s="21"/>
      <c r="B90" s="91"/>
      <c r="C90" s="22"/>
      <c r="D90" s="471"/>
      <c r="E90" s="198"/>
      <c r="F90" s="470"/>
    </row>
    <row r="91" spans="1:9" s="165" customFormat="1" ht="28.5" customHeight="1">
      <c r="A91" s="21" t="s">
        <v>998</v>
      </c>
      <c r="B91" s="92" t="s">
        <v>68</v>
      </c>
      <c r="C91" s="22" t="s">
        <v>26</v>
      </c>
      <c r="D91" s="32">
        <v>7</v>
      </c>
      <c r="E91" s="198"/>
      <c r="F91" s="506"/>
      <c r="I91" s="838"/>
    </row>
    <row r="92" spans="1:9" s="165" customFormat="1" ht="9" customHeight="1">
      <c r="A92" s="21"/>
      <c r="B92" s="91"/>
      <c r="C92" s="22"/>
      <c r="D92" s="471"/>
      <c r="E92" s="198"/>
      <c r="F92" s="470"/>
    </row>
    <row r="93" spans="1:9" s="165" customFormat="1" ht="26.25" customHeight="1">
      <c r="A93" s="21" t="s">
        <v>999</v>
      </c>
      <c r="B93" s="92" t="s">
        <v>69</v>
      </c>
      <c r="C93" s="22" t="s">
        <v>26</v>
      </c>
      <c r="D93" s="32">
        <v>7</v>
      </c>
      <c r="E93" s="198"/>
      <c r="F93" s="506"/>
      <c r="I93" s="838"/>
    </row>
    <row r="94" spans="1:9" s="165" customFormat="1" ht="9" customHeight="1">
      <c r="A94" s="21"/>
      <c r="B94" s="91"/>
      <c r="C94" s="22"/>
      <c r="D94" s="471"/>
      <c r="E94" s="198"/>
      <c r="F94" s="470"/>
    </row>
    <row r="95" spans="1:9" s="165" customFormat="1" ht="44.25" customHeight="1">
      <c r="A95" s="21" t="s">
        <v>1000</v>
      </c>
      <c r="B95" s="92" t="s">
        <v>416</v>
      </c>
      <c r="C95" s="22" t="s">
        <v>26</v>
      </c>
      <c r="D95" s="32">
        <v>28</v>
      </c>
      <c r="E95" s="198"/>
      <c r="F95" s="506"/>
      <c r="I95" s="845"/>
    </row>
    <row r="96" spans="1:9" s="165" customFormat="1" ht="9" customHeight="1">
      <c r="A96" s="21"/>
      <c r="B96" s="91"/>
      <c r="C96" s="22"/>
      <c r="D96" s="471"/>
      <c r="E96" s="198"/>
      <c r="F96" s="470"/>
    </row>
    <row r="97" spans="1:9" ht="16.5" customHeight="1" thickBot="1">
      <c r="A97" s="962" t="s">
        <v>17</v>
      </c>
      <c r="B97" s="963"/>
      <c r="C97" s="963"/>
      <c r="D97" s="963"/>
      <c r="E97" s="196"/>
      <c r="F97" s="127"/>
    </row>
    <row r="98" spans="1:9" ht="13">
      <c r="A98" s="23" t="s">
        <v>71</v>
      </c>
      <c r="B98" s="97" t="s">
        <v>72</v>
      </c>
      <c r="C98" s="156"/>
      <c r="D98" s="129"/>
      <c r="E98" s="198"/>
      <c r="F98" s="470"/>
      <c r="I98" s="842"/>
    </row>
    <row r="99" spans="1:9" ht="9" customHeight="1">
      <c r="A99" s="15"/>
      <c r="B99" s="90"/>
      <c r="C99" s="22"/>
      <c r="D99" s="471"/>
      <c r="E99" s="198"/>
      <c r="F99" s="470"/>
    </row>
    <row r="100" spans="1:9" s="165" customFormat="1" ht="142.5" customHeight="1">
      <c r="A100" s="21" t="s">
        <v>1001</v>
      </c>
      <c r="B100" s="92" t="s">
        <v>669</v>
      </c>
      <c r="C100" s="22" t="s">
        <v>15</v>
      </c>
      <c r="D100" s="32">
        <v>350</v>
      </c>
      <c r="E100" s="198"/>
      <c r="F100" s="506"/>
      <c r="H100" s="845"/>
      <c r="I100" s="846"/>
    </row>
    <row r="101" spans="1:9" ht="9" customHeight="1">
      <c r="A101" s="15"/>
      <c r="B101" s="90"/>
      <c r="C101" s="22"/>
      <c r="D101" s="471"/>
      <c r="E101" s="198"/>
      <c r="F101" s="470"/>
    </row>
    <row r="102" spans="1:9" s="165" customFormat="1" ht="91.5" customHeight="1">
      <c r="A102" s="21" t="s">
        <v>1002</v>
      </c>
      <c r="B102" s="92" t="s">
        <v>341</v>
      </c>
      <c r="C102" s="22" t="s">
        <v>15</v>
      </c>
      <c r="D102" s="32">
        <v>245.00000000000003</v>
      </c>
      <c r="E102" s="198"/>
      <c r="F102" s="506"/>
      <c r="I102" s="846"/>
    </row>
    <row r="103" spans="1:9" ht="9" customHeight="1">
      <c r="A103" s="15"/>
      <c r="B103" s="90"/>
      <c r="C103" s="22"/>
      <c r="D103" s="471"/>
      <c r="E103" s="198"/>
      <c r="F103" s="470"/>
    </row>
    <row r="104" spans="1:9" s="165" customFormat="1" ht="40.5" customHeight="1">
      <c r="A104" s="21" t="s">
        <v>1003</v>
      </c>
      <c r="B104" s="92" t="s">
        <v>217</v>
      </c>
      <c r="C104" s="22" t="s">
        <v>15</v>
      </c>
      <c r="D104" s="32">
        <v>105</v>
      </c>
      <c r="E104" s="198"/>
      <c r="F104" s="506"/>
      <c r="H104" s="845"/>
      <c r="I104" s="846"/>
    </row>
    <row r="105" spans="1:9" ht="9" customHeight="1">
      <c r="A105" s="15"/>
      <c r="B105" s="90"/>
      <c r="C105" s="22"/>
      <c r="D105" s="471"/>
      <c r="E105" s="198"/>
      <c r="F105" s="470"/>
    </row>
    <row r="106" spans="1:9" s="165" customFormat="1" ht="29.25" customHeight="1">
      <c r="A106" s="21" t="s">
        <v>1004</v>
      </c>
      <c r="B106" s="92" t="s">
        <v>74</v>
      </c>
      <c r="C106" s="22" t="s">
        <v>15</v>
      </c>
      <c r="D106" s="32">
        <v>7000</v>
      </c>
      <c r="E106" s="198"/>
      <c r="F106" s="506"/>
      <c r="I106" s="846"/>
    </row>
    <row r="107" spans="1:9" ht="9" customHeight="1">
      <c r="A107" s="15"/>
      <c r="B107" s="90"/>
      <c r="C107" s="22"/>
      <c r="D107" s="471"/>
      <c r="E107" s="198"/>
      <c r="F107" s="470"/>
    </row>
    <row r="108" spans="1:9" ht="14.15" customHeight="1">
      <c r="A108" s="23" t="s">
        <v>75</v>
      </c>
      <c r="B108" s="97" t="s">
        <v>76</v>
      </c>
      <c r="C108" s="22"/>
      <c r="D108" s="22"/>
      <c r="E108" s="198"/>
      <c r="F108" s="470"/>
      <c r="I108" s="847"/>
    </row>
    <row r="109" spans="1:9" ht="9" customHeight="1">
      <c r="A109" s="15"/>
      <c r="B109" s="90"/>
      <c r="C109" s="22"/>
      <c r="D109" s="471"/>
      <c r="E109" s="198"/>
      <c r="F109" s="470"/>
    </row>
    <row r="110" spans="1:9" s="165" customFormat="1" ht="64.5" customHeight="1">
      <c r="A110" s="21" t="s">
        <v>1005</v>
      </c>
      <c r="B110" s="92" t="s">
        <v>218</v>
      </c>
      <c r="C110" s="22" t="s">
        <v>26</v>
      </c>
      <c r="D110" s="32">
        <v>350</v>
      </c>
      <c r="E110" s="198"/>
      <c r="F110" s="506"/>
      <c r="I110" s="846"/>
    </row>
    <row r="111" spans="1:9" ht="9" customHeight="1">
      <c r="A111" s="15"/>
      <c r="B111" s="90"/>
      <c r="C111" s="22"/>
      <c r="D111" s="471"/>
      <c r="E111" s="198"/>
      <c r="F111" s="470"/>
    </row>
    <row r="112" spans="1:9" ht="26">
      <c r="A112" s="15"/>
      <c r="B112" s="93" t="s">
        <v>79</v>
      </c>
      <c r="C112" s="22"/>
      <c r="D112" s="123"/>
      <c r="E112" s="198"/>
      <c r="F112" s="470"/>
      <c r="I112" s="841"/>
    </row>
    <row r="113" spans="1:11" ht="9" customHeight="1">
      <c r="A113" s="15"/>
      <c r="B113" s="90"/>
      <c r="C113" s="22"/>
      <c r="D113" s="471"/>
      <c r="E113" s="198"/>
      <c r="F113" s="470"/>
    </row>
    <row r="114" spans="1:11" ht="14.25" customHeight="1">
      <c r="A114" s="15"/>
      <c r="B114" s="89" t="s">
        <v>80</v>
      </c>
      <c r="C114" s="22"/>
      <c r="D114" s="22"/>
      <c r="E114" s="198"/>
      <c r="F114" s="470"/>
      <c r="I114" s="847"/>
    </row>
    <row r="115" spans="1:11" ht="9" customHeight="1">
      <c r="A115" s="15"/>
      <c r="B115" s="90"/>
      <c r="C115" s="22"/>
      <c r="D115" s="471"/>
      <c r="E115" s="198"/>
      <c r="F115" s="470"/>
    </row>
    <row r="116" spans="1:11" ht="26.25" customHeight="1">
      <c r="A116" s="23" t="s">
        <v>81</v>
      </c>
      <c r="B116" s="97" t="s">
        <v>219</v>
      </c>
      <c r="C116" s="22"/>
      <c r="D116" s="22"/>
      <c r="E116" s="198"/>
      <c r="F116" s="470"/>
      <c r="I116" s="847"/>
      <c r="J116" s="689"/>
      <c r="K116" s="848"/>
    </row>
    <row r="117" spans="1:11" ht="9" customHeight="1">
      <c r="A117" s="15"/>
      <c r="B117" s="90"/>
      <c r="C117" s="22"/>
      <c r="D117" s="471"/>
      <c r="E117" s="198"/>
      <c r="F117" s="470"/>
    </row>
    <row r="118" spans="1:11" ht="14.25" customHeight="1">
      <c r="A118" s="15" t="s">
        <v>1006</v>
      </c>
      <c r="B118" s="89" t="s">
        <v>1732</v>
      </c>
      <c r="C118" s="22" t="s">
        <v>83</v>
      </c>
      <c r="D118" s="32">
        <v>2060</v>
      </c>
      <c r="E118" s="198"/>
      <c r="F118" s="506"/>
      <c r="H118" s="626"/>
      <c r="I118" s="849"/>
      <c r="J118" s="691"/>
      <c r="K118" s="850"/>
    </row>
    <row r="119" spans="1:11" ht="6.75" customHeight="1">
      <c r="A119" s="15"/>
      <c r="B119" s="90"/>
      <c r="C119" s="22"/>
      <c r="D119" s="32"/>
      <c r="E119" s="198"/>
      <c r="F119" s="470"/>
    </row>
    <row r="120" spans="1:11" ht="15" customHeight="1">
      <c r="A120" s="35"/>
      <c r="B120" s="106" t="s">
        <v>220</v>
      </c>
      <c r="C120" s="36"/>
      <c r="D120" s="32"/>
      <c r="E120" s="198"/>
      <c r="F120" s="506"/>
      <c r="I120" s="849"/>
      <c r="J120" s="691"/>
      <c r="K120" s="850"/>
    </row>
    <row r="121" spans="1:11" ht="9" customHeight="1">
      <c r="A121" s="15"/>
      <c r="B121" s="94"/>
      <c r="C121" s="22"/>
      <c r="D121" s="85"/>
      <c r="E121" s="198"/>
      <c r="F121" s="506"/>
      <c r="I121" s="849"/>
      <c r="J121" s="691"/>
      <c r="K121" s="850"/>
    </row>
    <row r="122" spans="1:11" ht="15" customHeight="1">
      <c r="A122" s="15" t="s">
        <v>423</v>
      </c>
      <c r="B122" s="89" t="s">
        <v>1732</v>
      </c>
      <c r="C122" s="88" t="s">
        <v>83</v>
      </c>
      <c r="D122" s="32">
        <v>863</v>
      </c>
      <c r="E122" s="198"/>
      <c r="F122" s="506"/>
      <c r="H122" s="626"/>
      <c r="I122" s="849"/>
      <c r="J122" s="691"/>
      <c r="K122" s="850"/>
    </row>
    <row r="123" spans="1:11" ht="9" customHeight="1">
      <c r="A123" s="15"/>
      <c r="B123" s="94"/>
      <c r="C123" s="88"/>
      <c r="D123" s="32"/>
      <c r="E123" s="198"/>
      <c r="F123" s="506"/>
      <c r="I123" s="849"/>
      <c r="J123" s="691"/>
      <c r="K123" s="850"/>
    </row>
    <row r="124" spans="1:11" ht="14.25" customHeight="1">
      <c r="A124" s="23"/>
      <c r="B124" s="107" t="s">
        <v>90</v>
      </c>
      <c r="C124" s="37"/>
      <c r="D124" s="38"/>
      <c r="E124" s="198"/>
      <c r="F124" s="470"/>
      <c r="I124" s="851"/>
    </row>
    <row r="125" spans="1:11" ht="9" customHeight="1">
      <c r="A125" s="15"/>
      <c r="B125" s="90"/>
      <c r="C125" s="22"/>
      <c r="D125" s="471"/>
      <c r="E125" s="198"/>
      <c r="F125" s="470"/>
    </row>
    <row r="126" spans="1:11" ht="25">
      <c r="A126" s="39"/>
      <c r="B126" s="110" t="s">
        <v>94</v>
      </c>
      <c r="C126" s="37"/>
      <c r="D126" s="40"/>
      <c r="E126" s="198"/>
      <c r="F126" s="470"/>
      <c r="I126" s="852"/>
    </row>
    <row r="127" spans="1:11" ht="9" customHeight="1">
      <c r="A127" s="15"/>
      <c r="B127" s="90"/>
      <c r="C127" s="22"/>
      <c r="D127" s="471"/>
      <c r="E127" s="198"/>
      <c r="F127" s="470"/>
    </row>
    <row r="128" spans="1:11" s="311" customFormat="1" ht="18" customHeight="1">
      <c r="A128" s="130" t="s">
        <v>1007</v>
      </c>
      <c r="B128" s="131" t="s">
        <v>221</v>
      </c>
      <c r="C128" s="37" t="s">
        <v>15</v>
      </c>
      <c r="D128" s="32">
        <v>700</v>
      </c>
      <c r="E128" s="198"/>
      <c r="F128" s="506"/>
      <c r="G128" s="692"/>
      <c r="I128" s="849"/>
    </row>
    <row r="129" spans="1:9" ht="13">
      <c r="A129" s="15"/>
      <c r="B129" s="90"/>
      <c r="C129" s="22"/>
      <c r="D129" s="471"/>
      <c r="E129" s="198"/>
      <c r="F129" s="470"/>
    </row>
    <row r="130" spans="1:9" ht="13">
      <c r="A130" s="15"/>
      <c r="B130" s="90"/>
      <c r="C130" s="22"/>
      <c r="D130" s="471"/>
      <c r="E130" s="198"/>
      <c r="F130" s="470"/>
    </row>
    <row r="131" spans="1:9" ht="13">
      <c r="A131" s="15"/>
      <c r="B131" s="90"/>
      <c r="C131" s="22"/>
      <c r="D131" s="471"/>
      <c r="E131" s="198"/>
      <c r="F131" s="470"/>
    </row>
    <row r="132" spans="1:9" ht="13">
      <c r="A132" s="15"/>
      <c r="B132" s="90"/>
      <c r="C132" s="22"/>
      <c r="D132" s="471"/>
      <c r="E132" s="198"/>
      <c r="F132" s="470"/>
    </row>
    <row r="133" spans="1:9" ht="13">
      <c r="A133" s="15"/>
      <c r="B133" s="90"/>
      <c r="C133" s="22"/>
      <c r="D133" s="471"/>
      <c r="E133" s="198"/>
      <c r="F133" s="470"/>
    </row>
    <row r="134" spans="1:9" ht="13">
      <c r="A134" s="15"/>
      <c r="B134" s="90"/>
      <c r="C134" s="22"/>
      <c r="D134" s="471"/>
      <c r="E134" s="198"/>
      <c r="F134" s="470"/>
    </row>
    <row r="135" spans="1:9" ht="13">
      <c r="A135" s="15"/>
      <c r="B135" s="90"/>
      <c r="C135" s="22"/>
      <c r="D135" s="471"/>
      <c r="E135" s="198"/>
      <c r="F135" s="470"/>
    </row>
    <row r="136" spans="1:9" ht="16" customHeight="1" thickBot="1">
      <c r="A136" s="962" t="s">
        <v>17</v>
      </c>
      <c r="B136" s="963"/>
      <c r="C136" s="963"/>
      <c r="D136" s="963"/>
      <c r="E136" s="196"/>
      <c r="F136" s="127"/>
    </row>
    <row r="137" spans="1:9" ht="16.5" customHeight="1">
      <c r="A137" s="15"/>
      <c r="B137" s="93" t="s">
        <v>95</v>
      </c>
      <c r="C137" s="22"/>
      <c r="D137" s="32"/>
      <c r="E137" s="198"/>
      <c r="F137" s="470"/>
      <c r="I137" s="853"/>
    </row>
    <row r="138" spans="1:9" ht="9" customHeight="1">
      <c r="A138" s="15"/>
      <c r="B138" s="90"/>
      <c r="C138" s="22"/>
      <c r="D138" s="471"/>
      <c r="E138" s="198"/>
      <c r="F138" s="470"/>
    </row>
    <row r="139" spans="1:9" ht="102.75" customHeight="1">
      <c r="A139" s="39" t="s">
        <v>1008</v>
      </c>
      <c r="B139" s="112" t="s">
        <v>222</v>
      </c>
      <c r="C139" s="44" t="s">
        <v>26</v>
      </c>
      <c r="D139" s="32">
        <v>7</v>
      </c>
      <c r="E139" s="198"/>
      <c r="F139" s="33"/>
      <c r="I139" s="250"/>
    </row>
    <row r="140" spans="1:9" ht="9" customHeight="1">
      <c r="A140" s="133"/>
      <c r="B140" s="112"/>
      <c r="C140" s="44"/>
      <c r="D140" s="32"/>
      <c r="E140" s="198"/>
      <c r="F140" s="33"/>
      <c r="I140" s="250"/>
    </row>
    <row r="141" spans="1:9" ht="42.75" customHeight="1">
      <c r="A141" s="39" t="s">
        <v>1009</v>
      </c>
      <c r="B141" s="112" t="s">
        <v>1762</v>
      </c>
      <c r="C141" s="88" t="s">
        <v>20</v>
      </c>
      <c r="D141" s="88" t="s">
        <v>103</v>
      </c>
      <c r="E141" s="198"/>
      <c r="F141" s="33">
        <v>3000000</v>
      </c>
      <c r="I141" s="250"/>
    </row>
    <row r="142" spans="1:9">
      <c r="A142" s="133"/>
      <c r="B142" s="112"/>
      <c r="C142" s="88"/>
      <c r="D142" s="88"/>
      <c r="E142" s="198"/>
      <c r="F142" s="33"/>
      <c r="I142" s="250"/>
    </row>
    <row r="143" spans="1:9">
      <c r="A143" s="133"/>
      <c r="B143" s="112"/>
      <c r="C143" s="88"/>
      <c r="D143" s="88"/>
      <c r="E143" s="198"/>
      <c r="F143" s="33"/>
      <c r="I143" s="250"/>
    </row>
    <row r="144" spans="1:9">
      <c r="A144" s="133"/>
      <c r="B144" s="112"/>
      <c r="C144" s="88"/>
      <c r="D144" s="88"/>
      <c r="E144" s="198"/>
      <c r="F144" s="33"/>
      <c r="I144" s="250"/>
    </row>
    <row r="145" spans="1:9">
      <c r="A145" s="133"/>
      <c r="B145" s="112"/>
      <c r="C145" s="88"/>
      <c r="D145" s="88"/>
      <c r="E145" s="198"/>
      <c r="F145" s="33"/>
      <c r="I145" s="250"/>
    </row>
    <row r="146" spans="1:9">
      <c r="A146" s="133"/>
      <c r="B146" s="112"/>
      <c r="C146" s="88"/>
      <c r="D146" s="88"/>
      <c r="E146" s="198"/>
      <c r="F146" s="33"/>
      <c r="I146" s="250"/>
    </row>
    <row r="147" spans="1:9">
      <c r="A147" s="133"/>
      <c r="B147" s="112"/>
      <c r="C147" s="88"/>
      <c r="D147" s="88"/>
      <c r="E147" s="198"/>
      <c r="F147" s="33"/>
      <c r="I147" s="250"/>
    </row>
    <row r="148" spans="1:9">
      <c r="A148" s="133"/>
      <c r="B148" s="112"/>
      <c r="C148" s="88"/>
      <c r="D148" s="88"/>
      <c r="E148" s="198"/>
      <c r="F148" s="33"/>
      <c r="I148" s="250"/>
    </row>
    <row r="149" spans="1:9">
      <c r="A149" s="133"/>
      <c r="B149" s="112"/>
      <c r="C149" s="88"/>
      <c r="D149" s="88"/>
      <c r="E149" s="198"/>
      <c r="F149" s="33"/>
      <c r="I149" s="250"/>
    </row>
    <row r="150" spans="1:9">
      <c r="A150" s="133"/>
      <c r="B150" s="112"/>
      <c r="C150" s="88"/>
      <c r="D150" s="88"/>
      <c r="E150" s="198"/>
      <c r="F150" s="33"/>
      <c r="I150" s="250"/>
    </row>
    <row r="151" spans="1:9">
      <c r="A151" s="133"/>
      <c r="B151" s="112"/>
      <c r="C151" s="88"/>
      <c r="D151" s="88"/>
      <c r="E151" s="198"/>
      <c r="F151" s="33"/>
      <c r="I151" s="250"/>
    </row>
    <row r="152" spans="1:9">
      <c r="A152" s="133"/>
      <c r="B152" s="112"/>
      <c r="C152" s="44"/>
      <c r="D152" s="32"/>
      <c r="E152" s="198"/>
      <c r="F152" s="33"/>
      <c r="I152" s="250"/>
    </row>
    <row r="153" spans="1:9" ht="13">
      <c r="A153" s="15"/>
      <c r="B153" s="94"/>
      <c r="C153" s="22"/>
      <c r="D153" s="85"/>
      <c r="E153" s="198"/>
      <c r="F153" s="470"/>
      <c r="I153" s="487"/>
    </row>
    <row r="154" spans="1:9" ht="15.75" customHeight="1" thickBot="1">
      <c r="A154" s="962" t="s">
        <v>17</v>
      </c>
      <c r="B154" s="963"/>
      <c r="C154" s="963"/>
      <c r="D154" s="963"/>
      <c r="E154" s="196"/>
      <c r="F154" s="127"/>
    </row>
    <row r="156" spans="1:9" ht="13">
      <c r="E156" s="693"/>
      <c r="F156" s="638"/>
    </row>
    <row r="158" spans="1:9" ht="13">
      <c r="E158" s="640"/>
      <c r="F158" s="640"/>
    </row>
    <row r="160" spans="1:9" ht="13">
      <c r="E160" s="640"/>
      <c r="F160" s="638"/>
    </row>
    <row r="163" spans="6:6" ht="13">
      <c r="F163" s="638"/>
    </row>
  </sheetData>
  <mergeCells count="8">
    <mergeCell ref="A136:D136"/>
    <mergeCell ref="A154:D154"/>
    <mergeCell ref="B1:F1"/>
    <mergeCell ref="B3:F3"/>
    <mergeCell ref="B5:D5"/>
    <mergeCell ref="B7:F7"/>
    <mergeCell ref="A53:D53"/>
    <mergeCell ref="A97:D97"/>
  </mergeCells>
  <printOptions horizontalCentered="1"/>
  <pageMargins left="0.7" right="0.5" top="0.75" bottom="0.7" header="0.3" footer="0.3"/>
  <pageSetup paperSize="9" scale="80" fitToHeight="0" orientation="portrait" r:id="rId1"/>
  <headerFooter>
    <oddFooter>&amp;C&amp;P of &amp;N&amp;RBill No. 6.2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CD08-1A53-41A1-B522-327C13E8152C}">
  <sheetPr codeName="Sheet38">
    <pageSetUpPr fitToPage="1"/>
  </sheetPr>
  <dimension ref="A1:WVI419"/>
  <sheetViews>
    <sheetView view="pageBreakPreview" topLeftCell="A9"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678</v>
      </c>
      <c r="C6" s="946"/>
      <c r="D6" s="51"/>
      <c r="E6" s="10"/>
      <c r="F6" s="52"/>
    </row>
    <row r="7" spans="1:6">
      <c r="A7" s="49"/>
      <c r="B7" s="12"/>
      <c r="C7" s="9"/>
      <c r="D7" s="51"/>
      <c r="E7" s="10"/>
      <c r="F7" s="52"/>
    </row>
    <row r="8" spans="1:6" ht="13">
      <c r="A8" s="49"/>
      <c r="B8" s="946" t="s">
        <v>984</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1224</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6.2 COLLECTION SHEET</oddHeader>
    <oddFooter>&amp;C&amp;"Arial,Regular"Page &amp;P of &amp;N&amp;R&amp;"Arial,Regular"Collection Sheet - Bill No. 6.2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1112-CDBD-4FFD-9EEC-C130C67F5A7F}">
  <sheetPr codeName="Sheet3"/>
  <dimension ref="A1:AQ244"/>
  <sheetViews>
    <sheetView view="pageBreakPreview" topLeftCell="C19" zoomScale="115" zoomScaleNormal="115" zoomScaleSheetLayoutView="115" workbookViewId="0">
      <selection activeCell="B7" sqref="B7:F7"/>
    </sheetView>
  </sheetViews>
  <sheetFormatPr defaultColWidth="9.1796875" defaultRowHeight="12.5"/>
  <cols>
    <col min="1" max="1" width="11.7265625" style="487" bestFit="1" customWidth="1"/>
    <col min="2" max="2" width="56.54296875" style="551" customWidth="1"/>
    <col min="3" max="3" width="5.54296875" style="165" bestFit="1" customWidth="1"/>
    <col min="4" max="4" width="9.7265625" style="157" customWidth="1"/>
    <col min="5" max="5" width="13" style="165" customWidth="1"/>
    <col min="6" max="6" width="15.453125" style="681" customWidth="1"/>
    <col min="7" max="7" width="13" style="116" customWidth="1"/>
    <col min="8" max="8" width="14" style="116" bestFit="1" customWidth="1"/>
    <col min="9" max="10" width="10.26953125" style="116" bestFit="1" customWidth="1"/>
    <col min="11" max="15" width="9.1796875" style="116"/>
    <col min="16" max="16" width="10.26953125" style="116" bestFit="1" customWidth="1"/>
    <col min="17" max="16384" width="9.1796875" style="116"/>
  </cols>
  <sheetData>
    <row r="1" spans="1:6" s="311" customFormat="1" ht="16" customHeight="1">
      <c r="A1" s="734"/>
      <c r="B1" s="964" t="s">
        <v>0</v>
      </c>
      <c r="C1" s="964"/>
      <c r="D1" s="964"/>
      <c r="E1" s="964"/>
      <c r="F1" s="965"/>
    </row>
    <row r="2" spans="1:6" ht="13">
      <c r="A2" s="735"/>
      <c r="B2" s="1"/>
      <c r="C2" s="2"/>
      <c r="D2" s="3"/>
      <c r="E2" s="3"/>
      <c r="F2" s="179"/>
    </row>
    <row r="3" spans="1:6" ht="13">
      <c r="A3" s="735"/>
      <c r="B3" s="946" t="s">
        <v>1843</v>
      </c>
      <c r="C3" s="946"/>
      <c r="D3" s="946"/>
      <c r="E3" s="946"/>
      <c r="F3" s="947"/>
    </row>
    <row r="4" spans="1:6" ht="13">
      <c r="A4" s="735"/>
      <c r="B4" s="5"/>
      <c r="C4" s="6"/>
      <c r="D4" s="7"/>
      <c r="E4" s="6"/>
      <c r="F4" s="180"/>
    </row>
    <row r="5" spans="1:6" ht="14.25" customHeight="1">
      <c r="A5" s="735"/>
      <c r="B5" s="946" t="s">
        <v>107</v>
      </c>
      <c r="C5" s="946"/>
      <c r="D5" s="946"/>
      <c r="E5" s="10"/>
      <c r="F5" s="181"/>
    </row>
    <row r="6" spans="1:6">
      <c r="A6" s="735"/>
      <c r="B6" s="12"/>
      <c r="C6" s="9"/>
      <c r="D6" s="10"/>
      <c r="E6" s="10"/>
      <c r="F6" s="181"/>
    </row>
    <row r="7" spans="1:6" ht="14.15" customHeight="1">
      <c r="A7" s="735"/>
      <c r="B7" s="946" t="s">
        <v>981</v>
      </c>
      <c r="C7" s="946"/>
      <c r="D7" s="946"/>
      <c r="E7" s="946"/>
      <c r="F7" s="947"/>
    </row>
    <row r="8" spans="1:6" ht="13" thickBot="1">
      <c r="A8" s="735"/>
      <c r="F8" s="682"/>
    </row>
    <row r="9" spans="1:6" s="487" customFormat="1" ht="27.75" customHeight="1">
      <c r="A9" s="13" t="s">
        <v>1</v>
      </c>
      <c r="B9" s="113" t="s">
        <v>2</v>
      </c>
      <c r="C9" s="86" t="s">
        <v>3</v>
      </c>
      <c r="D9" s="82" t="s">
        <v>4</v>
      </c>
      <c r="E9" s="186" t="s">
        <v>5</v>
      </c>
      <c r="F9" s="182" t="s">
        <v>6</v>
      </c>
    </row>
    <row r="10" spans="1:6" ht="9" customHeight="1">
      <c r="A10" s="15"/>
      <c r="B10" s="89"/>
      <c r="C10" s="22"/>
      <c r="D10" s="22"/>
      <c r="E10" s="471"/>
      <c r="F10" s="683"/>
    </row>
    <row r="11" spans="1:6" ht="27" customHeight="1">
      <c r="A11" s="518"/>
      <c r="B11" s="90" t="s">
        <v>7</v>
      </c>
      <c r="C11" s="471"/>
      <c r="D11" s="85"/>
      <c r="E11" s="471"/>
      <c r="F11" s="683"/>
    </row>
    <row r="12" spans="1:6" ht="9" customHeight="1">
      <c r="A12" s="15"/>
      <c r="B12" s="89"/>
      <c r="C12" s="22"/>
      <c r="D12" s="22"/>
      <c r="E12" s="471"/>
      <c r="F12" s="683"/>
    </row>
    <row r="13" spans="1:6" ht="42" customHeight="1">
      <c r="A13" s="141" t="s">
        <v>1253</v>
      </c>
      <c r="B13" s="91" t="s">
        <v>105</v>
      </c>
      <c r="C13" s="471"/>
      <c r="D13" s="85"/>
      <c r="E13" s="471"/>
      <c r="F13" s="683"/>
    </row>
    <row r="14" spans="1:6" ht="9" customHeight="1">
      <c r="A14" s="526"/>
      <c r="B14" s="92"/>
      <c r="C14" s="22"/>
      <c r="D14" s="22"/>
      <c r="E14" s="471"/>
      <c r="F14" s="683"/>
    </row>
    <row r="15" spans="1:6" ht="67.5" customHeight="1">
      <c r="A15" s="141" t="s">
        <v>1254</v>
      </c>
      <c r="B15" s="91" t="s">
        <v>8</v>
      </c>
      <c r="C15" s="471"/>
      <c r="D15" s="85"/>
      <c r="E15" s="471"/>
      <c r="F15" s="683"/>
    </row>
    <row r="16" spans="1:6" ht="9" customHeight="1">
      <c r="A16" s="526"/>
      <c r="B16" s="92"/>
      <c r="C16" s="22"/>
      <c r="D16" s="22"/>
      <c r="E16" s="471"/>
      <c r="F16" s="683"/>
    </row>
    <row r="17" spans="1:12" ht="26">
      <c r="A17" s="141" t="s">
        <v>1256</v>
      </c>
      <c r="B17" s="91" t="s">
        <v>106</v>
      </c>
      <c r="C17" s="471"/>
      <c r="D17" s="85"/>
      <c r="E17" s="471"/>
      <c r="F17" s="683"/>
    </row>
    <row r="18" spans="1:12" ht="9" customHeight="1">
      <c r="A18" s="526"/>
      <c r="B18" s="92"/>
      <c r="C18" s="22"/>
      <c r="D18" s="22"/>
      <c r="E18" s="471"/>
      <c r="F18" s="683"/>
    </row>
    <row r="19" spans="1:12" ht="270" customHeight="1">
      <c r="A19" s="699" t="s">
        <v>1638</v>
      </c>
      <c r="B19" s="91" t="s">
        <v>1440</v>
      </c>
      <c r="C19" s="471"/>
      <c r="D19" s="85"/>
      <c r="E19" s="471"/>
      <c r="F19" s="683"/>
    </row>
    <row r="20" spans="1:12" ht="9" customHeight="1">
      <c r="A20" s="15"/>
      <c r="B20" s="89"/>
      <c r="C20" s="22"/>
      <c r="D20" s="22"/>
      <c r="E20" s="471"/>
      <c r="F20" s="683"/>
    </row>
    <row r="21" spans="1:12" ht="16.5" customHeight="1">
      <c r="A21" s="17" t="s">
        <v>10</v>
      </c>
      <c r="B21" s="93" t="s">
        <v>11</v>
      </c>
      <c r="C21" s="471"/>
      <c r="D21" s="85"/>
      <c r="E21" s="471"/>
      <c r="F21" s="683"/>
    </row>
    <row r="22" spans="1:12" ht="9" customHeight="1">
      <c r="A22" s="15"/>
      <c r="B22" s="89"/>
      <c r="C22" s="22"/>
      <c r="D22" s="22"/>
      <c r="E22" s="471"/>
      <c r="F22" s="683"/>
    </row>
    <row r="23" spans="1:12" ht="15" customHeight="1">
      <c r="A23" s="15"/>
      <c r="B23" s="90" t="s">
        <v>12</v>
      </c>
      <c r="C23" s="22"/>
      <c r="D23" s="85"/>
      <c r="E23" s="471"/>
      <c r="F23" s="683"/>
    </row>
    <row r="24" spans="1:12" ht="9" customHeight="1">
      <c r="A24" s="15"/>
      <c r="B24" s="89"/>
      <c r="C24" s="22"/>
      <c r="D24" s="22"/>
      <c r="E24" s="471"/>
      <c r="F24" s="683"/>
    </row>
    <row r="25" spans="1:12" ht="15" customHeight="1">
      <c r="A25" s="15"/>
      <c r="B25" s="94" t="s">
        <v>13</v>
      </c>
      <c r="C25" s="22"/>
      <c r="D25" s="85"/>
      <c r="E25" s="471"/>
      <c r="F25" s="683"/>
    </row>
    <row r="26" spans="1:12" ht="9" customHeight="1">
      <c r="A26" s="15"/>
      <c r="B26" s="89"/>
      <c r="C26" s="22"/>
      <c r="D26" s="22"/>
      <c r="E26" s="471"/>
      <c r="F26" s="683"/>
    </row>
    <row r="27" spans="1:12" ht="39">
      <c r="A27" s="15"/>
      <c r="B27" s="95" t="s">
        <v>229</v>
      </c>
      <c r="C27" s="22"/>
      <c r="D27" s="85"/>
      <c r="E27" s="471"/>
      <c r="F27" s="683"/>
    </row>
    <row r="28" spans="1:12" ht="9" customHeight="1">
      <c r="A28" s="15"/>
      <c r="B28" s="89"/>
      <c r="C28" s="22"/>
      <c r="D28" s="22"/>
      <c r="E28" s="471"/>
      <c r="F28" s="683"/>
    </row>
    <row r="29" spans="1:12" ht="16.5" customHeight="1">
      <c r="A29" s="15" t="s">
        <v>116</v>
      </c>
      <c r="B29" s="89" t="s">
        <v>14</v>
      </c>
      <c r="C29" s="22" t="s">
        <v>15</v>
      </c>
      <c r="D29" s="32">
        <v>2279.2000000000003</v>
      </c>
      <c r="E29" s="471"/>
      <c r="F29" s="683"/>
    </row>
    <row r="30" spans="1:12" ht="9" customHeight="1">
      <c r="A30" s="15"/>
      <c r="B30" s="89"/>
      <c r="C30" s="22"/>
      <c r="D30" s="32"/>
      <c r="E30" s="471"/>
      <c r="F30" s="683"/>
    </row>
    <row r="31" spans="1:12" ht="66" customHeight="1">
      <c r="A31" s="15"/>
      <c r="B31" s="95" t="s">
        <v>16</v>
      </c>
      <c r="C31" s="22"/>
      <c r="D31" s="32"/>
      <c r="E31" s="471"/>
      <c r="F31" s="683"/>
      <c r="J31" s="227"/>
      <c r="K31" s="626"/>
      <c r="L31" s="626"/>
    </row>
    <row r="32" spans="1:12" ht="9" customHeight="1">
      <c r="A32" s="15"/>
      <c r="B32" s="89"/>
      <c r="C32" s="22"/>
      <c r="D32" s="32"/>
      <c r="E32" s="471"/>
      <c r="F32" s="683"/>
    </row>
    <row r="33" spans="1:7" ht="15.75" customHeight="1">
      <c r="A33" s="15" t="s">
        <v>117</v>
      </c>
      <c r="B33" s="89" t="s">
        <v>14</v>
      </c>
      <c r="C33" s="22" t="s">
        <v>15</v>
      </c>
      <c r="D33" s="32">
        <v>1188</v>
      </c>
      <c r="E33" s="471"/>
      <c r="F33" s="683"/>
    </row>
    <row r="34" spans="1:7">
      <c r="A34" s="15"/>
      <c r="B34" s="89"/>
      <c r="C34" s="22"/>
      <c r="D34" s="32"/>
      <c r="E34" s="471"/>
      <c r="F34" s="683"/>
    </row>
    <row r="35" spans="1:7" ht="15.75" customHeight="1">
      <c r="A35" s="15"/>
      <c r="B35" s="89"/>
      <c r="C35" s="22"/>
      <c r="D35" s="32"/>
      <c r="E35" s="471"/>
      <c r="F35" s="683"/>
    </row>
    <row r="36" spans="1:7" ht="15.75" customHeight="1">
      <c r="A36" s="15"/>
      <c r="B36" s="89"/>
      <c r="C36" s="22"/>
      <c r="D36" s="32"/>
      <c r="E36" s="471"/>
      <c r="F36" s="683"/>
    </row>
    <row r="37" spans="1:7" ht="15.75" customHeight="1">
      <c r="A37" s="15"/>
      <c r="B37" s="89"/>
      <c r="C37" s="22"/>
      <c r="D37" s="32"/>
      <c r="E37" s="471"/>
      <c r="F37" s="683"/>
    </row>
    <row r="38" spans="1:7" ht="15.75" customHeight="1">
      <c r="A38" s="15"/>
      <c r="B38" s="89"/>
      <c r="C38" s="22"/>
      <c r="D38" s="32"/>
      <c r="E38" s="471"/>
      <c r="F38" s="683"/>
    </row>
    <row r="39" spans="1:7" ht="15.75" customHeight="1" thickBot="1">
      <c r="A39" s="962" t="s">
        <v>17</v>
      </c>
      <c r="B39" s="963"/>
      <c r="C39" s="963"/>
      <c r="D39" s="963"/>
      <c r="E39" s="18"/>
      <c r="F39" s="183"/>
    </row>
    <row r="40" spans="1:7" ht="13">
      <c r="A40" s="20"/>
      <c r="B40" s="96" t="s">
        <v>18</v>
      </c>
      <c r="C40" s="26"/>
      <c r="D40" s="158"/>
      <c r="E40" s="471"/>
      <c r="F40" s="683"/>
    </row>
    <row r="41" spans="1:7" ht="9" customHeight="1">
      <c r="A41" s="15"/>
      <c r="B41" s="94"/>
      <c r="C41" s="22"/>
      <c r="D41" s="85"/>
      <c r="E41" s="471"/>
      <c r="F41" s="683"/>
    </row>
    <row r="42" spans="1:7" ht="64.5" customHeight="1">
      <c r="A42" s="21" t="s">
        <v>118</v>
      </c>
      <c r="B42" s="92" t="s">
        <v>19</v>
      </c>
      <c r="C42" s="22" t="s">
        <v>20</v>
      </c>
      <c r="D42" s="85" t="s">
        <v>21</v>
      </c>
      <c r="E42" s="471"/>
      <c r="F42" s="683"/>
      <c r="G42" s="636"/>
    </row>
    <row r="43" spans="1:7" ht="9" customHeight="1">
      <c r="A43" s="15"/>
      <c r="B43" s="89"/>
      <c r="C43" s="22"/>
      <c r="D43" s="32"/>
      <c r="E43" s="471"/>
      <c r="F43" s="683"/>
    </row>
    <row r="44" spans="1:7" s="165" customFormat="1" ht="40.5" customHeight="1">
      <c r="A44" s="21" t="s">
        <v>119</v>
      </c>
      <c r="B44" s="92" t="s">
        <v>22</v>
      </c>
      <c r="C44" s="22" t="s">
        <v>20</v>
      </c>
      <c r="D44" s="85" t="s">
        <v>21</v>
      </c>
      <c r="E44" s="198"/>
      <c r="F44" s="683"/>
    </row>
    <row r="45" spans="1:7" ht="9" customHeight="1">
      <c r="A45" s="15"/>
      <c r="B45" s="94"/>
      <c r="C45" s="22"/>
      <c r="D45" s="85"/>
      <c r="E45" s="471"/>
      <c r="F45" s="683"/>
    </row>
    <row r="46" spans="1:7" ht="13">
      <c r="A46" s="23" t="s">
        <v>23</v>
      </c>
      <c r="B46" s="97" t="s">
        <v>24</v>
      </c>
      <c r="C46" s="22"/>
      <c r="D46" s="22"/>
      <c r="E46" s="471"/>
      <c r="F46" s="683"/>
    </row>
    <row r="47" spans="1:7" ht="9" customHeight="1">
      <c r="A47" s="15"/>
      <c r="B47" s="94"/>
      <c r="C47" s="22"/>
      <c r="D47" s="85"/>
      <c r="E47" s="471"/>
      <c r="F47" s="683"/>
    </row>
    <row r="48" spans="1:7" ht="13">
      <c r="A48" s="23" t="s">
        <v>25</v>
      </c>
      <c r="B48" s="97" t="s">
        <v>18</v>
      </c>
      <c r="C48" s="22"/>
      <c r="D48" s="22"/>
      <c r="E48" s="471"/>
      <c r="F48" s="683"/>
    </row>
    <row r="49" spans="1:7" ht="9" customHeight="1">
      <c r="A49" s="15"/>
      <c r="B49" s="94"/>
      <c r="C49" s="22"/>
      <c r="D49" s="85"/>
      <c r="E49" s="471"/>
      <c r="F49" s="683"/>
    </row>
    <row r="50" spans="1:7" s="165" customFormat="1" ht="40.5" customHeight="1">
      <c r="A50" s="21" t="s">
        <v>120</v>
      </c>
      <c r="B50" s="92" t="s">
        <v>181</v>
      </c>
      <c r="C50" s="22" t="s">
        <v>26</v>
      </c>
      <c r="D50" s="32">
        <v>114.4</v>
      </c>
      <c r="E50" s="198"/>
      <c r="F50" s="683"/>
    </row>
    <row r="51" spans="1:7" ht="9" customHeight="1">
      <c r="A51" s="15"/>
      <c r="B51" s="94"/>
      <c r="C51" s="22"/>
      <c r="D51" s="85"/>
      <c r="E51" s="471"/>
      <c r="F51" s="683"/>
    </row>
    <row r="52" spans="1:7" s="165" customFormat="1" ht="26.25" customHeight="1">
      <c r="A52" s="21" t="s">
        <v>121</v>
      </c>
      <c r="B52" s="92" t="s">
        <v>27</v>
      </c>
      <c r="C52" s="22" t="s">
        <v>20</v>
      </c>
      <c r="D52" s="22" t="s">
        <v>28</v>
      </c>
      <c r="E52" s="198"/>
      <c r="F52" s="683"/>
      <c r="G52" s="636"/>
    </row>
    <row r="53" spans="1:7" ht="9" customHeight="1">
      <c r="A53" s="15"/>
      <c r="B53" s="94"/>
      <c r="C53" s="22"/>
      <c r="D53" s="85"/>
      <c r="E53" s="471"/>
      <c r="F53" s="683"/>
    </row>
    <row r="54" spans="1:7" s="165" customFormat="1" ht="27" customHeight="1">
      <c r="A54" s="21" t="s">
        <v>122</v>
      </c>
      <c r="B54" s="92" t="s">
        <v>29</v>
      </c>
      <c r="C54" s="22"/>
      <c r="D54" s="22"/>
      <c r="E54" s="471"/>
      <c r="F54" s="683"/>
    </row>
    <row r="55" spans="1:7" ht="9" customHeight="1">
      <c r="A55" s="15"/>
      <c r="B55" s="94"/>
      <c r="C55" s="22"/>
      <c r="D55" s="85"/>
      <c r="E55" s="471"/>
      <c r="F55" s="683"/>
    </row>
    <row r="56" spans="1:7">
      <c r="A56" s="15"/>
      <c r="B56" s="89" t="s">
        <v>30</v>
      </c>
      <c r="C56" s="22" t="s">
        <v>20</v>
      </c>
      <c r="D56" s="22" t="s">
        <v>28</v>
      </c>
      <c r="E56" s="198"/>
      <c r="F56" s="683"/>
    </row>
    <row r="57" spans="1:7" ht="9" customHeight="1">
      <c r="A57" s="15"/>
      <c r="B57" s="94"/>
      <c r="C57" s="22"/>
      <c r="D57" s="85"/>
      <c r="E57" s="471"/>
      <c r="F57" s="683"/>
    </row>
    <row r="58" spans="1:7">
      <c r="A58" s="15"/>
      <c r="B58" s="89" t="s">
        <v>31</v>
      </c>
      <c r="C58" s="22" t="s">
        <v>20</v>
      </c>
      <c r="D58" s="22" t="s">
        <v>28</v>
      </c>
      <c r="E58" s="198"/>
      <c r="F58" s="683"/>
    </row>
    <row r="59" spans="1:7" ht="9" customHeight="1">
      <c r="A59" s="15"/>
      <c r="B59" s="94"/>
      <c r="C59" s="22"/>
      <c r="D59" s="85"/>
      <c r="E59" s="471"/>
      <c r="F59" s="683"/>
    </row>
    <row r="60" spans="1:7" ht="13">
      <c r="A60" s="17" t="s">
        <v>32</v>
      </c>
      <c r="B60" s="93" t="s">
        <v>33</v>
      </c>
      <c r="C60" s="24"/>
      <c r="D60" s="22"/>
      <c r="E60" s="471"/>
      <c r="F60" s="683"/>
    </row>
    <row r="61" spans="1:7" ht="9" customHeight="1">
      <c r="A61" s="15"/>
      <c r="B61" s="94"/>
      <c r="C61" s="22"/>
      <c r="D61" s="85"/>
      <c r="E61" s="471"/>
      <c r="F61" s="683"/>
    </row>
    <row r="62" spans="1:7" s="165" customFormat="1" ht="39" customHeight="1">
      <c r="A62" s="21" t="s">
        <v>123</v>
      </c>
      <c r="B62" s="92" t="s">
        <v>112</v>
      </c>
      <c r="C62" s="22" t="s">
        <v>26</v>
      </c>
      <c r="D62" s="32">
        <v>11</v>
      </c>
      <c r="E62" s="198"/>
      <c r="F62" s="683"/>
    </row>
    <row r="63" spans="1:7" ht="9" customHeight="1">
      <c r="A63" s="15"/>
      <c r="B63" s="94"/>
      <c r="C63" s="22"/>
      <c r="D63" s="85"/>
      <c r="E63" s="471"/>
      <c r="F63" s="683"/>
    </row>
    <row r="64" spans="1:7" ht="13">
      <c r="A64" s="17" t="s">
        <v>34</v>
      </c>
      <c r="B64" s="93" t="s">
        <v>35</v>
      </c>
      <c r="C64" s="22"/>
      <c r="D64" s="32"/>
      <c r="E64" s="471"/>
      <c r="F64" s="683"/>
    </row>
    <row r="65" spans="1:8" ht="9" customHeight="1">
      <c r="A65" s="15"/>
      <c r="B65" s="94"/>
      <c r="C65" s="22"/>
      <c r="D65" s="85"/>
      <c r="E65" s="471"/>
      <c r="F65" s="683"/>
    </row>
    <row r="66" spans="1:8" ht="26.25" customHeight="1">
      <c r="A66" s="17"/>
      <c r="B66" s="98" t="s">
        <v>36</v>
      </c>
      <c r="C66" s="22"/>
      <c r="D66" s="32"/>
      <c r="E66" s="471"/>
      <c r="F66" s="683"/>
    </row>
    <row r="67" spans="1:8" ht="9" customHeight="1">
      <c r="A67" s="15"/>
      <c r="B67" s="94"/>
      <c r="C67" s="22"/>
      <c r="D67" s="85"/>
      <c r="E67" s="471"/>
      <c r="F67" s="683"/>
    </row>
    <row r="68" spans="1:8" ht="13">
      <c r="A68" s="15"/>
      <c r="B68" s="99" t="s">
        <v>37</v>
      </c>
      <c r="C68" s="22"/>
      <c r="D68" s="32"/>
      <c r="E68" s="471"/>
      <c r="F68" s="683"/>
    </row>
    <row r="69" spans="1:8" ht="9" customHeight="1">
      <c r="A69" s="15"/>
      <c r="B69" s="94"/>
      <c r="C69" s="22"/>
      <c r="D69" s="85"/>
      <c r="E69" s="471"/>
      <c r="F69" s="683"/>
    </row>
    <row r="70" spans="1:8" s="165" customFormat="1" ht="39.75" customHeight="1">
      <c r="A70" s="21" t="s">
        <v>124</v>
      </c>
      <c r="B70" s="92" t="s">
        <v>38</v>
      </c>
      <c r="C70" s="22" t="s">
        <v>39</v>
      </c>
      <c r="D70" s="32">
        <v>1.5400000000000003</v>
      </c>
      <c r="E70" s="198"/>
      <c r="F70" s="683"/>
      <c r="G70" s="681"/>
      <c r="H70" s="681"/>
    </row>
    <row r="71" spans="1:8" ht="9" customHeight="1">
      <c r="A71" s="15"/>
      <c r="B71" s="94"/>
      <c r="C71" s="22"/>
      <c r="D71" s="85"/>
      <c r="E71" s="471"/>
      <c r="F71" s="683"/>
    </row>
    <row r="72" spans="1:8" ht="26.25" customHeight="1">
      <c r="A72" s="15"/>
      <c r="B72" s="100" t="s">
        <v>40</v>
      </c>
      <c r="C72" s="22"/>
      <c r="D72" s="83"/>
      <c r="E72" s="471"/>
      <c r="F72" s="683"/>
    </row>
    <row r="73" spans="1:8" ht="9" customHeight="1">
      <c r="A73" s="15"/>
      <c r="B73" s="94"/>
      <c r="C73" s="22"/>
      <c r="D73" s="85"/>
      <c r="E73" s="471"/>
      <c r="F73" s="683"/>
    </row>
    <row r="74" spans="1:8" ht="14.25" customHeight="1">
      <c r="A74" s="15" t="s">
        <v>125</v>
      </c>
      <c r="B74" s="89" t="s">
        <v>41</v>
      </c>
      <c r="C74" s="22" t="s">
        <v>26</v>
      </c>
      <c r="D74" s="32">
        <v>18.700000000000003</v>
      </c>
      <c r="E74" s="198"/>
      <c r="F74" s="683"/>
    </row>
    <row r="75" spans="1:8" ht="9" customHeight="1">
      <c r="A75" s="15"/>
      <c r="B75" s="94"/>
      <c r="C75" s="22"/>
      <c r="D75" s="85"/>
      <c r="E75" s="471"/>
      <c r="F75" s="683"/>
    </row>
    <row r="76" spans="1:8" ht="15" customHeight="1">
      <c r="A76" s="15" t="s">
        <v>126</v>
      </c>
      <c r="B76" s="89" t="s">
        <v>42</v>
      </c>
      <c r="C76" s="22" t="s">
        <v>26</v>
      </c>
      <c r="D76" s="32">
        <v>11</v>
      </c>
      <c r="E76" s="198"/>
      <c r="F76" s="683"/>
    </row>
    <row r="77" spans="1:8" ht="9" customHeight="1">
      <c r="A77" s="15"/>
      <c r="B77" s="94"/>
      <c r="C77" s="22"/>
      <c r="D77" s="85"/>
      <c r="E77" s="471"/>
      <c r="F77" s="683"/>
    </row>
    <row r="78" spans="1:8">
      <c r="A78" s="15" t="s">
        <v>127</v>
      </c>
      <c r="B78" s="89" t="s">
        <v>43</v>
      </c>
      <c r="C78" s="22" t="s">
        <v>26</v>
      </c>
      <c r="D78" s="32">
        <v>1.1000000000000001</v>
      </c>
      <c r="E78" s="198"/>
      <c r="F78" s="683"/>
    </row>
    <row r="79" spans="1:8" ht="9" customHeight="1">
      <c r="A79" s="15"/>
      <c r="B79" s="94"/>
      <c r="C79" s="22"/>
      <c r="D79" s="85"/>
      <c r="E79" s="471"/>
      <c r="F79" s="683"/>
    </row>
    <row r="80" spans="1:8">
      <c r="A80" s="15" t="s">
        <v>128</v>
      </c>
      <c r="B80" s="89" t="s">
        <v>44</v>
      </c>
      <c r="C80" s="22" t="s">
        <v>26</v>
      </c>
      <c r="D80" s="32">
        <v>17.600000000000001</v>
      </c>
      <c r="E80" s="198"/>
      <c r="F80" s="683"/>
    </row>
    <row r="81" spans="1:43" ht="9" customHeight="1">
      <c r="A81" s="15"/>
      <c r="B81" s="94"/>
      <c r="C81" s="22"/>
      <c r="D81" s="85"/>
      <c r="E81" s="471"/>
      <c r="F81" s="683"/>
    </row>
    <row r="82" spans="1:43">
      <c r="A82" s="15" t="s">
        <v>129</v>
      </c>
      <c r="B82" s="89" t="s">
        <v>45</v>
      </c>
      <c r="C82" s="22" t="s">
        <v>26</v>
      </c>
      <c r="D82" s="32">
        <v>4.4000000000000004</v>
      </c>
      <c r="E82" s="198"/>
      <c r="F82" s="683"/>
    </row>
    <row r="83" spans="1:43" ht="9" customHeight="1">
      <c r="A83" s="15"/>
      <c r="B83" s="94"/>
      <c r="C83" s="22"/>
      <c r="D83" s="85"/>
      <c r="E83" s="471"/>
      <c r="F83" s="683"/>
    </row>
    <row r="84" spans="1:43" s="165" customFormat="1" ht="40.5" customHeight="1">
      <c r="A84" s="25" t="s">
        <v>130</v>
      </c>
      <c r="B84" s="101" t="s">
        <v>109</v>
      </c>
      <c r="C84" s="26" t="s">
        <v>46</v>
      </c>
      <c r="D84" s="32">
        <v>193.73200000000006</v>
      </c>
      <c r="E84" s="687"/>
      <c r="F84" s="683"/>
      <c r="H84" s="681"/>
      <c r="I84" s="713"/>
    </row>
    <row r="85" spans="1:43" ht="9" customHeight="1">
      <c r="A85" s="15"/>
      <c r="B85" s="94"/>
      <c r="C85" s="22"/>
      <c r="D85" s="85"/>
      <c r="E85" s="471"/>
      <c r="F85" s="683"/>
    </row>
    <row r="86" spans="1:43" s="165" customFormat="1" ht="39.75" customHeight="1">
      <c r="A86" s="21" t="s">
        <v>131</v>
      </c>
      <c r="B86" s="92" t="s">
        <v>108</v>
      </c>
      <c r="C86" s="22" t="s">
        <v>47</v>
      </c>
      <c r="D86" s="32">
        <v>1162</v>
      </c>
      <c r="E86" s="198"/>
      <c r="F86" s="683"/>
    </row>
    <row r="87" spans="1:43" s="165" customFormat="1" ht="16" customHeight="1" thickBot="1">
      <c r="A87" s="962" t="s">
        <v>17</v>
      </c>
      <c r="B87" s="963"/>
      <c r="C87" s="963"/>
      <c r="D87" s="963"/>
      <c r="E87" s="18"/>
      <c r="F87" s="183"/>
    </row>
    <row r="88" spans="1:43" ht="13">
      <c r="A88" s="17" t="s">
        <v>48</v>
      </c>
      <c r="B88" s="93" t="s">
        <v>49</v>
      </c>
      <c r="C88" s="471"/>
      <c r="D88" s="85"/>
      <c r="E88" s="471"/>
      <c r="F88" s="683"/>
    </row>
    <row r="89" spans="1:43" ht="9" customHeight="1">
      <c r="A89" s="15"/>
      <c r="B89" s="94"/>
      <c r="C89" s="22"/>
      <c r="D89" s="85"/>
      <c r="E89" s="471"/>
      <c r="F89" s="683"/>
    </row>
    <row r="90" spans="1:43" ht="15.75" customHeight="1">
      <c r="A90" s="23"/>
      <c r="B90" s="102" t="s">
        <v>50</v>
      </c>
      <c r="C90" s="471"/>
      <c r="D90" s="85"/>
      <c r="E90" s="471"/>
      <c r="F90" s="683"/>
    </row>
    <row r="91" spans="1:43" ht="9" customHeight="1">
      <c r="A91" s="15"/>
      <c r="B91" s="94"/>
      <c r="C91" s="22"/>
      <c r="D91" s="85"/>
      <c r="E91" s="471"/>
      <c r="F91" s="683"/>
    </row>
    <row r="92" spans="1:43" s="715" customFormat="1" ht="41.25" customHeight="1">
      <c r="A92" s="519"/>
      <c r="B92" s="103" t="s">
        <v>1066</v>
      </c>
      <c r="C92" s="87"/>
      <c r="D92" s="84"/>
      <c r="E92" s="187"/>
      <c r="F92" s="184"/>
      <c r="H92" s="703"/>
    </row>
    <row r="93" spans="1:43" ht="9" customHeight="1">
      <c r="A93" s="15"/>
      <c r="B93" s="94"/>
      <c r="C93" s="22"/>
      <c r="D93" s="85"/>
      <c r="E93" s="471"/>
      <c r="F93" s="683"/>
    </row>
    <row r="94" spans="1:43" ht="16.5" customHeight="1">
      <c r="A94" s="520" t="s">
        <v>51</v>
      </c>
      <c r="B94" s="114" t="s">
        <v>184</v>
      </c>
      <c r="C94" s="471"/>
      <c r="D94" s="85"/>
      <c r="E94" s="471"/>
      <c r="F94" s="683"/>
    </row>
    <row r="95" spans="1:43" ht="9" customHeight="1">
      <c r="A95" s="15"/>
      <c r="B95" s="94"/>
      <c r="C95" s="22"/>
      <c r="D95" s="85"/>
      <c r="E95" s="471"/>
      <c r="F95" s="683"/>
    </row>
    <row r="96" spans="1:43" ht="25">
      <c r="A96" s="30" t="s">
        <v>132</v>
      </c>
      <c r="B96" s="92" t="s">
        <v>185</v>
      </c>
      <c r="C96" s="22" t="s">
        <v>15</v>
      </c>
      <c r="D96" s="32">
        <v>17</v>
      </c>
      <c r="E96" s="198"/>
      <c r="F96" s="683"/>
      <c r="G96" s="227"/>
      <c r="H96" s="705"/>
      <c r="I96" s="716"/>
      <c r="J96" s="689"/>
      <c r="K96" s="626"/>
      <c r="N96" s="717"/>
      <c r="AN96" s="116">
        <v>0</v>
      </c>
      <c r="AO96" s="116">
        <v>0</v>
      </c>
      <c r="AP96" s="116">
        <v>0</v>
      </c>
      <c r="AQ96" s="116">
        <v>0</v>
      </c>
    </row>
    <row r="97" spans="1:14" ht="9" customHeight="1">
      <c r="A97" s="15"/>
      <c r="B97" s="94"/>
      <c r="C97" s="88"/>
      <c r="D97" s="32"/>
      <c r="E97" s="471"/>
      <c r="F97" s="683"/>
    </row>
    <row r="98" spans="1:14" s="714" customFormat="1" ht="26.25" customHeight="1">
      <c r="A98" s="31" t="s">
        <v>52</v>
      </c>
      <c r="B98" s="97" t="s">
        <v>186</v>
      </c>
      <c r="C98" s="87"/>
      <c r="D98" s="84"/>
      <c r="E98" s="187"/>
      <c r="F98" s="184"/>
      <c r="H98" s="702"/>
    </row>
    <row r="99" spans="1:14" ht="9" customHeight="1">
      <c r="A99" s="15"/>
      <c r="B99" s="94"/>
      <c r="C99" s="88"/>
      <c r="D99" s="32"/>
      <c r="E99" s="471"/>
      <c r="F99" s="683"/>
    </row>
    <row r="100" spans="1:14" s="714" customFormat="1">
      <c r="A100" s="30" t="s">
        <v>133</v>
      </c>
      <c r="B100" s="104" t="s">
        <v>187</v>
      </c>
      <c r="C100" s="87" t="s">
        <v>15</v>
      </c>
      <c r="D100" s="84">
        <v>2279</v>
      </c>
      <c r="E100" s="306"/>
      <c r="F100" s="683"/>
      <c r="G100" s="535"/>
      <c r="H100" s="702"/>
    </row>
    <row r="101" spans="1:14" ht="9" customHeight="1">
      <c r="A101" s="15"/>
      <c r="B101" s="94"/>
      <c r="C101" s="88"/>
      <c r="D101" s="32"/>
      <c r="E101" s="471"/>
      <c r="F101" s="683"/>
    </row>
    <row r="102" spans="1:14" s="714" customFormat="1" ht="15" customHeight="1">
      <c r="A102" s="31"/>
      <c r="B102" s="102" t="s">
        <v>54</v>
      </c>
      <c r="C102" s="87"/>
      <c r="D102" s="84"/>
      <c r="E102" s="187"/>
      <c r="F102" s="184"/>
      <c r="H102" s="702"/>
    </row>
    <row r="103" spans="1:14" ht="9" customHeight="1">
      <c r="A103" s="15"/>
      <c r="B103" s="94"/>
      <c r="C103" s="88"/>
      <c r="D103" s="32"/>
      <c r="E103" s="471"/>
      <c r="F103" s="683"/>
    </row>
    <row r="104" spans="1:14" s="715" customFormat="1" ht="89.25" customHeight="1">
      <c r="A104" s="519"/>
      <c r="B104" s="105" t="s">
        <v>1153</v>
      </c>
      <c r="C104" s="87"/>
      <c r="D104" s="84"/>
      <c r="E104" s="187"/>
      <c r="F104" s="184"/>
      <c r="H104" s="703"/>
    </row>
    <row r="105" spans="1:14" ht="9" customHeight="1">
      <c r="A105" s="15"/>
      <c r="B105" s="94"/>
      <c r="C105" s="88"/>
      <c r="D105" s="32"/>
      <c r="E105" s="471"/>
      <c r="F105" s="683"/>
    </row>
    <row r="106" spans="1:14" ht="27" customHeight="1">
      <c r="A106" s="31" t="s">
        <v>55</v>
      </c>
      <c r="B106" s="97" t="s">
        <v>53</v>
      </c>
      <c r="C106" s="471"/>
      <c r="D106" s="85"/>
      <c r="E106" s="471"/>
      <c r="F106" s="683"/>
    </row>
    <row r="107" spans="1:14" ht="9" customHeight="1">
      <c r="A107" s="15"/>
      <c r="B107" s="94"/>
      <c r="C107" s="22"/>
      <c r="D107" s="85"/>
      <c r="E107" s="471"/>
      <c r="F107" s="683"/>
    </row>
    <row r="108" spans="1:14" ht="25">
      <c r="A108" s="15" t="s">
        <v>134</v>
      </c>
      <c r="B108" s="89" t="s">
        <v>110</v>
      </c>
      <c r="C108" s="22" t="s">
        <v>15</v>
      </c>
      <c r="D108" s="32">
        <v>1972.3000000000002</v>
      </c>
      <c r="E108" s="198"/>
      <c r="F108" s="683"/>
      <c r="G108" s="535"/>
      <c r="H108" s="535"/>
      <c r="I108" s="716"/>
      <c r="J108" s="689"/>
      <c r="K108" s="626"/>
      <c r="N108" s="717"/>
    </row>
    <row r="109" spans="1:14" ht="9" customHeight="1">
      <c r="A109" s="15"/>
      <c r="B109" s="94"/>
      <c r="C109" s="22"/>
      <c r="D109" s="85"/>
      <c r="E109" s="471"/>
      <c r="F109" s="683"/>
    </row>
    <row r="110" spans="1:14" ht="15" customHeight="1">
      <c r="A110" s="15" t="s">
        <v>135</v>
      </c>
      <c r="B110" s="89" t="s">
        <v>56</v>
      </c>
      <c r="C110" s="22" t="s">
        <v>15</v>
      </c>
      <c r="D110" s="32">
        <v>251.90000000000003</v>
      </c>
      <c r="E110" s="198"/>
      <c r="F110" s="683"/>
      <c r="G110" s="535"/>
      <c r="H110" s="705"/>
      <c r="I110" s="716"/>
      <c r="J110" s="689"/>
      <c r="K110" s="626"/>
    </row>
    <row r="111" spans="1:14" ht="9" customHeight="1">
      <c r="A111" s="15"/>
      <c r="B111" s="94"/>
      <c r="C111" s="22"/>
      <c r="D111" s="85"/>
      <c r="E111" s="471"/>
      <c r="F111" s="683"/>
    </row>
    <row r="112" spans="1:14" ht="15" customHeight="1">
      <c r="A112" s="15" t="s">
        <v>136</v>
      </c>
      <c r="B112" s="89" t="s">
        <v>57</v>
      </c>
      <c r="C112" s="22" t="s">
        <v>15</v>
      </c>
      <c r="D112" s="32">
        <v>55.000000000000007</v>
      </c>
      <c r="E112" s="198"/>
      <c r="F112" s="683"/>
      <c r="G112" s="535"/>
      <c r="H112" s="705"/>
      <c r="I112" s="716"/>
      <c r="J112" s="689"/>
      <c r="K112" s="626"/>
    </row>
    <row r="113" spans="1:16" ht="9" customHeight="1">
      <c r="A113" s="15"/>
      <c r="B113" s="94"/>
      <c r="C113" s="22"/>
      <c r="D113" s="85"/>
      <c r="E113" s="471"/>
      <c r="F113" s="683"/>
    </row>
    <row r="114" spans="1:16" ht="13">
      <c r="A114" s="17" t="s">
        <v>58</v>
      </c>
      <c r="B114" s="93" t="s">
        <v>59</v>
      </c>
      <c r="C114" s="471"/>
      <c r="D114" s="85"/>
      <c r="E114" s="471"/>
      <c r="F114" s="683"/>
    </row>
    <row r="115" spans="1:16" ht="9" customHeight="1">
      <c r="A115" s="15"/>
      <c r="B115" s="94"/>
      <c r="C115" s="22"/>
      <c r="D115" s="85"/>
      <c r="E115" s="471"/>
      <c r="F115" s="683"/>
    </row>
    <row r="116" spans="1:16" ht="13">
      <c r="A116" s="23" t="s">
        <v>60</v>
      </c>
      <c r="B116" s="97" t="s">
        <v>61</v>
      </c>
      <c r="C116" s="471"/>
      <c r="D116" s="85"/>
      <c r="E116" s="471"/>
      <c r="F116" s="683"/>
    </row>
    <row r="117" spans="1:16" ht="9" customHeight="1">
      <c r="A117" s="15"/>
      <c r="B117" s="94"/>
      <c r="C117" s="22"/>
      <c r="D117" s="85"/>
      <c r="E117" s="471"/>
      <c r="F117" s="683"/>
    </row>
    <row r="118" spans="1:16" ht="128.25" customHeight="1">
      <c r="A118" s="736"/>
      <c r="B118" s="661" t="s">
        <v>1835</v>
      </c>
      <c r="C118" s="471"/>
      <c r="D118" s="85"/>
      <c r="E118" s="471"/>
      <c r="F118" s="683"/>
      <c r="G118" s="487"/>
      <c r="H118" s="700"/>
      <c r="I118" s="700"/>
      <c r="J118" s="700"/>
      <c r="K118" s="700"/>
      <c r="L118" s="700"/>
      <c r="M118" s="487"/>
    </row>
    <row r="119" spans="1:16" ht="9" customHeight="1">
      <c r="A119" s="736"/>
      <c r="B119" s="661"/>
      <c r="C119" s="471"/>
      <c r="D119" s="85"/>
      <c r="E119" s="471"/>
      <c r="F119" s="683"/>
      <c r="G119" s="487"/>
      <c r="H119" s="700"/>
      <c r="I119" s="700"/>
      <c r="J119" s="700"/>
      <c r="K119" s="700"/>
      <c r="L119" s="700"/>
      <c r="M119" s="487"/>
    </row>
    <row r="120" spans="1:16" ht="14.25" customHeight="1">
      <c r="A120" s="15" t="s">
        <v>137</v>
      </c>
      <c r="B120" s="89" t="s">
        <v>62</v>
      </c>
      <c r="C120" s="22" t="s">
        <v>26</v>
      </c>
      <c r="D120" s="32">
        <v>29.700000000000003</v>
      </c>
      <c r="E120" s="516"/>
      <c r="F120" s="683"/>
      <c r="G120" s="706"/>
      <c r="H120" s="690"/>
      <c r="I120" s="690"/>
      <c r="J120" s="690"/>
      <c r="K120" s="690"/>
      <c r="L120" s="690"/>
      <c r="M120" s="690"/>
      <c r="P120" s="535"/>
    </row>
    <row r="121" spans="1:16" ht="9" customHeight="1">
      <c r="A121" s="15"/>
      <c r="B121" s="94"/>
      <c r="C121" s="22"/>
      <c r="D121" s="85"/>
      <c r="E121" s="471"/>
      <c r="F121" s="683"/>
    </row>
    <row r="122" spans="1:16" ht="13.5" customHeight="1">
      <c r="A122" s="15" t="s">
        <v>138</v>
      </c>
      <c r="B122" s="89" t="s">
        <v>63</v>
      </c>
      <c r="C122" s="22" t="s">
        <v>26</v>
      </c>
      <c r="D122" s="32">
        <v>52.800000000000004</v>
      </c>
      <c r="E122" s="516"/>
      <c r="F122" s="683"/>
      <c r="G122" s="706"/>
      <c r="H122" s="690"/>
      <c r="I122" s="690"/>
      <c r="J122" s="690"/>
      <c r="K122" s="690"/>
      <c r="L122" s="690"/>
      <c r="M122" s="690"/>
    </row>
    <row r="123" spans="1:16" ht="9" customHeight="1">
      <c r="A123" s="15"/>
      <c r="B123" s="94"/>
      <c r="C123" s="22"/>
      <c r="D123" s="85"/>
      <c r="E123" s="471"/>
      <c r="F123" s="683"/>
    </row>
    <row r="124" spans="1:16" ht="15" customHeight="1">
      <c r="A124" s="15" t="s">
        <v>139</v>
      </c>
      <c r="B124" s="89" t="s">
        <v>64</v>
      </c>
      <c r="C124" s="22" t="s">
        <v>26</v>
      </c>
      <c r="D124" s="32">
        <v>6.6000000000000005</v>
      </c>
      <c r="E124" s="516"/>
      <c r="F124" s="683"/>
      <c r="G124" s="706"/>
      <c r="H124" s="690"/>
      <c r="I124" s="690"/>
      <c r="J124" s="690"/>
      <c r="K124" s="690"/>
      <c r="L124" s="690"/>
      <c r="M124" s="690"/>
    </row>
    <row r="125" spans="1:16" ht="9" customHeight="1">
      <c r="A125" s="15"/>
      <c r="B125" s="94"/>
      <c r="C125" s="22"/>
      <c r="D125" s="85"/>
      <c r="E125" s="471"/>
      <c r="F125" s="683"/>
    </row>
    <row r="126" spans="1:16" ht="14.25" customHeight="1">
      <c r="A126" s="23" t="s">
        <v>65</v>
      </c>
      <c r="B126" s="97" t="s">
        <v>66</v>
      </c>
      <c r="C126" s="22"/>
      <c r="D126" s="32"/>
      <c r="E126" s="471"/>
      <c r="F126" s="683"/>
    </row>
    <row r="127" spans="1:16" ht="9" customHeight="1">
      <c r="A127" s="15"/>
      <c r="B127" s="94"/>
      <c r="C127" s="22"/>
      <c r="D127" s="85"/>
      <c r="E127" s="471"/>
      <c r="F127" s="683"/>
    </row>
    <row r="128" spans="1:16" s="165" customFormat="1" ht="24.75" customHeight="1">
      <c r="A128" s="21" t="s">
        <v>140</v>
      </c>
      <c r="B128" s="92" t="s">
        <v>67</v>
      </c>
      <c r="C128" s="22" t="s">
        <v>26</v>
      </c>
      <c r="D128" s="32">
        <v>14</v>
      </c>
      <c r="E128" s="198"/>
      <c r="F128" s="683"/>
    </row>
    <row r="129" spans="1:7" ht="9" customHeight="1">
      <c r="A129" s="736"/>
      <c r="B129" s="708"/>
      <c r="C129" s="471"/>
      <c r="D129" s="85"/>
      <c r="E129" s="471"/>
      <c r="F129" s="683"/>
    </row>
    <row r="130" spans="1:7" s="165" customFormat="1" ht="28.5" customHeight="1">
      <c r="A130" s="25" t="s">
        <v>141</v>
      </c>
      <c r="B130" s="101" t="s">
        <v>68</v>
      </c>
      <c r="C130" s="26" t="s">
        <v>26</v>
      </c>
      <c r="D130" s="32">
        <v>19</v>
      </c>
      <c r="E130" s="687"/>
      <c r="F130" s="683"/>
    </row>
    <row r="131" spans="1:7" s="165" customFormat="1" ht="16" customHeight="1" thickBot="1">
      <c r="A131" s="962" t="s">
        <v>17</v>
      </c>
      <c r="B131" s="963"/>
      <c r="C131" s="963"/>
      <c r="D131" s="963"/>
      <c r="E131" s="18"/>
      <c r="F131" s="183"/>
    </row>
    <row r="132" spans="1:7" s="165" customFormat="1" ht="24.75" customHeight="1">
      <c r="A132" s="21" t="s">
        <v>142</v>
      </c>
      <c r="B132" s="92" t="s">
        <v>69</v>
      </c>
      <c r="C132" s="22" t="s">
        <v>26</v>
      </c>
      <c r="D132" s="32">
        <v>15.400000000000002</v>
      </c>
      <c r="E132" s="198"/>
      <c r="F132" s="683"/>
    </row>
    <row r="133" spans="1:7" s="165" customFormat="1" ht="9" customHeight="1">
      <c r="A133" s="21"/>
      <c r="B133" s="92"/>
      <c r="C133" s="22"/>
      <c r="D133" s="32"/>
      <c r="E133" s="198"/>
      <c r="F133" s="683"/>
    </row>
    <row r="134" spans="1:7" s="165" customFormat="1" ht="38.25" customHeight="1">
      <c r="A134" s="21" t="s">
        <v>143</v>
      </c>
      <c r="B134" s="92" t="s">
        <v>180</v>
      </c>
      <c r="C134" s="22" t="s">
        <v>26</v>
      </c>
      <c r="D134" s="32">
        <v>16.5</v>
      </c>
      <c r="E134" s="198"/>
      <c r="F134" s="683"/>
    </row>
    <row r="135" spans="1:7" s="165" customFormat="1" ht="9" customHeight="1">
      <c r="A135" s="21"/>
      <c r="B135" s="92"/>
      <c r="C135" s="22"/>
      <c r="D135" s="32"/>
      <c r="E135" s="198"/>
      <c r="F135" s="683"/>
    </row>
    <row r="136" spans="1:7" s="165" customFormat="1" ht="102.75" customHeight="1">
      <c r="A136" s="21" t="s">
        <v>144</v>
      </c>
      <c r="B136" s="92" t="s">
        <v>188</v>
      </c>
      <c r="C136" s="22" t="s">
        <v>26</v>
      </c>
      <c r="D136" s="32">
        <v>22</v>
      </c>
      <c r="E136" s="198"/>
      <c r="F136" s="683"/>
    </row>
    <row r="137" spans="1:7" ht="9" customHeight="1">
      <c r="A137" s="15"/>
      <c r="B137" s="94"/>
      <c r="C137" s="22"/>
      <c r="D137" s="85"/>
      <c r="E137" s="471"/>
      <c r="F137" s="683"/>
    </row>
    <row r="138" spans="1:7" s="165" customFormat="1" ht="39" customHeight="1">
      <c r="A138" s="21" t="s">
        <v>145</v>
      </c>
      <c r="B138" s="92" t="s">
        <v>70</v>
      </c>
      <c r="C138" s="22" t="s">
        <v>26</v>
      </c>
      <c r="D138" s="32">
        <v>25</v>
      </c>
      <c r="E138" s="198"/>
      <c r="F138" s="683"/>
    </row>
    <row r="139" spans="1:7" ht="9" customHeight="1">
      <c r="A139" s="15"/>
      <c r="B139" s="94"/>
      <c r="C139" s="22"/>
      <c r="D139" s="85"/>
      <c r="E139" s="471"/>
      <c r="F139" s="683"/>
    </row>
    <row r="140" spans="1:7" ht="13">
      <c r="A140" s="23" t="s">
        <v>71</v>
      </c>
      <c r="B140" s="97" t="s">
        <v>72</v>
      </c>
      <c r="C140" s="22"/>
      <c r="D140" s="32"/>
      <c r="E140" s="471"/>
      <c r="F140" s="683"/>
    </row>
    <row r="141" spans="1:7" ht="9" customHeight="1">
      <c r="A141" s="15"/>
      <c r="B141" s="94"/>
      <c r="C141" s="22"/>
      <c r="D141" s="85"/>
      <c r="E141" s="471"/>
      <c r="F141" s="683"/>
    </row>
    <row r="142" spans="1:7" ht="13">
      <c r="A142" s="15"/>
      <c r="B142" s="99" t="s">
        <v>73</v>
      </c>
      <c r="C142" s="22"/>
      <c r="D142" s="32"/>
      <c r="E142" s="471"/>
      <c r="F142" s="683"/>
    </row>
    <row r="143" spans="1:7" ht="13">
      <c r="A143" s="15"/>
      <c r="B143" s="94"/>
      <c r="C143" s="22"/>
      <c r="D143" s="85"/>
      <c r="E143" s="471"/>
      <c r="F143" s="683"/>
    </row>
    <row r="144" spans="1:7" s="165" customFormat="1" ht="142.5" customHeight="1">
      <c r="A144" s="718" t="s">
        <v>146</v>
      </c>
      <c r="B144" s="92" t="s">
        <v>111</v>
      </c>
      <c r="C144" s="88" t="s">
        <v>15</v>
      </c>
      <c r="D144" s="32">
        <v>17</v>
      </c>
      <c r="E144" s="198"/>
      <c r="F144" s="683"/>
      <c r="G144" s="737"/>
    </row>
    <row r="145" spans="1:6" ht="9" customHeight="1">
      <c r="A145" s="15"/>
      <c r="B145" s="94"/>
      <c r="C145" s="22"/>
      <c r="D145" s="85"/>
      <c r="E145" s="471"/>
      <c r="F145" s="683"/>
    </row>
    <row r="146" spans="1:6" s="165" customFormat="1" ht="27.75" customHeight="1">
      <c r="A146" s="21" t="s">
        <v>147</v>
      </c>
      <c r="B146" s="92" t="s">
        <v>148</v>
      </c>
      <c r="C146" s="22" t="s">
        <v>46</v>
      </c>
      <c r="D146" s="32">
        <v>75</v>
      </c>
      <c r="E146" s="198"/>
      <c r="F146" s="683"/>
    </row>
    <row r="147" spans="1:6" ht="9" customHeight="1">
      <c r="A147" s="15"/>
      <c r="B147" s="94"/>
      <c r="C147" s="22"/>
      <c r="D147" s="85"/>
      <c r="E147" s="471"/>
      <c r="F147" s="683"/>
    </row>
    <row r="148" spans="1:6" s="165" customFormat="1" ht="39" customHeight="1">
      <c r="A148" s="21" t="s">
        <v>149</v>
      </c>
      <c r="B148" s="719" t="s">
        <v>173</v>
      </c>
      <c r="C148" s="22"/>
      <c r="D148" s="32"/>
      <c r="E148" s="471"/>
      <c r="F148" s="683"/>
    </row>
    <row r="149" spans="1:6">
      <c r="A149" s="15"/>
      <c r="B149" s="92"/>
      <c r="C149" s="22"/>
      <c r="D149" s="85"/>
      <c r="E149" s="471"/>
      <c r="F149" s="683"/>
    </row>
    <row r="150" spans="1:6" ht="15.75" customHeight="1">
      <c r="A150" s="15"/>
      <c r="B150" s="89" t="s">
        <v>30</v>
      </c>
      <c r="C150" s="22" t="s">
        <v>20</v>
      </c>
      <c r="D150" s="32" t="s">
        <v>28</v>
      </c>
      <c r="E150" s="198"/>
      <c r="F150" s="683"/>
    </row>
    <row r="151" spans="1:6" ht="13">
      <c r="A151" s="15"/>
      <c r="B151" s="94"/>
      <c r="C151" s="22"/>
      <c r="D151" s="85"/>
      <c r="E151" s="198"/>
      <c r="F151" s="683"/>
    </row>
    <row r="152" spans="1:6">
      <c r="A152" s="15"/>
      <c r="B152" s="89" t="s">
        <v>31</v>
      </c>
      <c r="C152" s="22" t="s">
        <v>20</v>
      </c>
      <c r="D152" s="32" t="s">
        <v>28</v>
      </c>
      <c r="E152" s="198"/>
      <c r="F152" s="683"/>
    </row>
    <row r="153" spans="1:6" ht="13">
      <c r="A153" s="15"/>
      <c r="B153" s="94"/>
      <c r="C153" s="22"/>
      <c r="D153" s="85"/>
      <c r="E153" s="198"/>
      <c r="F153" s="683"/>
    </row>
    <row r="154" spans="1:6" s="165" customFormat="1" ht="144" customHeight="1">
      <c r="A154" s="21" t="s">
        <v>150</v>
      </c>
      <c r="B154" s="92" t="s">
        <v>189</v>
      </c>
      <c r="C154" s="22" t="s">
        <v>15</v>
      </c>
      <c r="D154" s="32">
        <v>17</v>
      </c>
      <c r="E154" s="198"/>
      <c r="F154" s="683"/>
    </row>
    <row r="155" spans="1:6" s="165" customFormat="1">
      <c r="A155" s="21"/>
      <c r="B155" s="92"/>
      <c r="C155" s="22"/>
      <c r="D155" s="32"/>
      <c r="E155" s="198"/>
      <c r="F155" s="185"/>
    </row>
    <row r="156" spans="1:6" s="165" customFormat="1">
      <c r="A156" s="21"/>
      <c r="B156" s="92"/>
      <c r="C156" s="22"/>
      <c r="D156" s="32"/>
      <c r="E156" s="198"/>
      <c r="F156" s="185"/>
    </row>
    <row r="157" spans="1:6" s="165" customFormat="1">
      <c r="A157" s="21"/>
      <c r="B157" s="92"/>
      <c r="C157" s="22"/>
      <c r="D157" s="32"/>
      <c r="E157" s="198"/>
      <c r="F157" s="185"/>
    </row>
    <row r="158" spans="1:6" s="165" customFormat="1">
      <c r="A158" s="21"/>
      <c r="B158" s="92"/>
      <c r="C158" s="22"/>
      <c r="D158" s="32"/>
      <c r="E158" s="198"/>
      <c r="F158" s="185"/>
    </row>
    <row r="159" spans="1:6" s="165" customFormat="1">
      <c r="A159" s="21"/>
      <c r="B159" s="92"/>
      <c r="C159" s="22"/>
      <c r="D159" s="32"/>
      <c r="E159" s="198"/>
      <c r="F159" s="185"/>
    </row>
    <row r="160" spans="1:6" s="165" customFormat="1" ht="16.5" customHeight="1" thickBot="1">
      <c r="A160" s="962" t="s">
        <v>17</v>
      </c>
      <c r="B160" s="963"/>
      <c r="C160" s="963"/>
      <c r="D160" s="963"/>
      <c r="E160" s="18"/>
      <c r="F160" s="183"/>
    </row>
    <row r="161" spans="1:6" s="165" customFormat="1" ht="92.25" customHeight="1">
      <c r="A161" s="21" t="s">
        <v>151</v>
      </c>
      <c r="B161" s="92" t="s">
        <v>190</v>
      </c>
      <c r="C161" s="22" t="s">
        <v>15</v>
      </c>
      <c r="D161" s="32">
        <v>228</v>
      </c>
      <c r="E161" s="198"/>
      <c r="F161" s="683"/>
    </row>
    <row r="162" spans="1:6" ht="9" customHeight="1">
      <c r="A162" s="15"/>
      <c r="B162" s="94"/>
      <c r="C162" s="22"/>
      <c r="D162" s="85"/>
      <c r="E162" s="471"/>
      <c r="F162" s="683"/>
    </row>
    <row r="163" spans="1:6" s="165" customFormat="1" ht="38.25" customHeight="1">
      <c r="A163" s="21" t="s">
        <v>152</v>
      </c>
      <c r="B163" s="92" t="s">
        <v>343</v>
      </c>
      <c r="C163" s="22" t="s">
        <v>15</v>
      </c>
      <c r="D163" s="34">
        <v>114</v>
      </c>
      <c r="E163" s="198"/>
      <c r="F163" s="683"/>
    </row>
    <row r="164" spans="1:6" ht="9" customHeight="1">
      <c r="A164" s="15"/>
      <c r="B164" s="94"/>
      <c r="C164" s="22"/>
      <c r="D164" s="85"/>
      <c r="E164" s="471"/>
      <c r="F164" s="683"/>
    </row>
    <row r="165" spans="1:6" s="165" customFormat="1" ht="25">
      <c r="A165" s="21" t="s">
        <v>153</v>
      </c>
      <c r="B165" s="92" t="s">
        <v>74</v>
      </c>
      <c r="C165" s="22" t="s">
        <v>15</v>
      </c>
      <c r="D165" s="34">
        <v>2279</v>
      </c>
      <c r="E165" s="198"/>
      <c r="F165" s="683"/>
    </row>
    <row r="166" spans="1:6" ht="9" customHeight="1">
      <c r="A166" s="15"/>
      <c r="B166" s="94"/>
      <c r="C166" s="22"/>
      <c r="D166" s="85"/>
      <c r="E166" s="471"/>
      <c r="F166" s="683"/>
    </row>
    <row r="167" spans="1:6" ht="14.15" customHeight="1">
      <c r="A167" s="23" t="s">
        <v>75</v>
      </c>
      <c r="B167" s="97" t="s">
        <v>76</v>
      </c>
      <c r="C167" s="22"/>
      <c r="D167" s="22"/>
      <c r="E167" s="471"/>
      <c r="F167" s="683"/>
    </row>
    <row r="168" spans="1:6" ht="9" customHeight="1">
      <c r="A168" s="15"/>
      <c r="B168" s="94"/>
      <c r="C168" s="22"/>
      <c r="D168" s="85"/>
      <c r="E168" s="471"/>
      <c r="F168" s="683"/>
    </row>
    <row r="169" spans="1:6" s="165" customFormat="1" ht="51.75" customHeight="1">
      <c r="A169" s="21" t="s">
        <v>154</v>
      </c>
      <c r="B169" s="92" t="s">
        <v>77</v>
      </c>
      <c r="C169" s="22" t="s">
        <v>20</v>
      </c>
      <c r="D169" s="22" t="s">
        <v>21</v>
      </c>
      <c r="E169" s="198"/>
      <c r="F169" s="683"/>
    </row>
    <row r="170" spans="1:6" ht="9" customHeight="1">
      <c r="A170" s="15"/>
      <c r="B170" s="94"/>
      <c r="C170" s="22"/>
      <c r="D170" s="85"/>
      <c r="E170" s="471"/>
      <c r="F170" s="683"/>
    </row>
    <row r="171" spans="1:6" s="165" customFormat="1" ht="64.5" customHeight="1">
      <c r="A171" s="21" t="s">
        <v>155</v>
      </c>
      <c r="B171" s="92" t="s">
        <v>78</v>
      </c>
      <c r="C171" s="22" t="s">
        <v>26</v>
      </c>
      <c r="D171" s="34">
        <v>9</v>
      </c>
      <c r="E171" s="198"/>
      <c r="F171" s="683"/>
    </row>
    <row r="172" spans="1:6" ht="9" customHeight="1">
      <c r="A172" s="15"/>
      <c r="B172" s="94"/>
      <c r="C172" s="22"/>
      <c r="D172" s="85"/>
      <c r="E172" s="471"/>
      <c r="F172" s="683"/>
    </row>
    <row r="173" spans="1:6" ht="26">
      <c r="A173" s="15"/>
      <c r="B173" s="93" t="s">
        <v>79</v>
      </c>
      <c r="C173" s="22"/>
      <c r="D173" s="32"/>
      <c r="E173" s="471"/>
      <c r="F173" s="683"/>
    </row>
    <row r="174" spans="1:6" ht="9" customHeight="1">
      <c r="A174" s="15"/>
      <c r="B174" s="94"/>
      <c r="C174" s="22"/>
      <c r="D174" s="85"/>
      <c r="E174" s="471"/>
      <c r="F174" s="683"/>
    </row>
    <row r="175" spans="1:6">
      <c r="A175" s="15"/>
      <c r="B175" s="89" t="s">
        <v>80</v>
      </c>
      <c r="C175" s="22"/>
      <c r="D175" s="22"/>
      <c r="E175" s="471"/>
      <c r="F175" s="683"/>
    </row>
    <row r="176" spans="1:6" ht="9" customHeight="1">
      <c r="A176" s="15"/>
      <c r="B176" s="94"/>
      <c r="C176" s="22"/>
      <c r="D176" s="85"/>
      <c r="E176" s="471"/>
      <c r="F176" s="683"/>
    </row>
    <row r="177" spans="1:6" ht="14.25" customHeight="1">
      <c r="A177" s="23" t="s">
        <v>81</v>
      </c>
      <c r="B177" s="97" t="s">
        <v>82</v>
      </c>
      <c r="C177" s="22"/>
      <c r="D177" s="22"/>
      <c r="E177" s="471"/>
      <c r="F177" s="683"/>
    </row>
    <row r="178" spans="1:6" ht="9" customHeight="1">
      <c r="A178" s="15"/>
      <c r="B178" s="94"/>
      <c r="C178" s="22"/>
      <c r="D178" s="85"/>
      <c r="E178" s="471"/>
      <c r="F178" s="683"/>
    </row>
    <row r="179" spans="1:6">
      <c r="A179" s="15" t="s">
        <v>156</v>
      </c>
      <c r="B179" s="89" t="s">
        <v>1732</v>
      </c>
      <c r="C179" s="22" t="s">
        <v>83</v>
      </c>
      <c r="D179" s="34">
        <v>378</v>
      </c>
      <c r="E179" s="198"/>
      <c r="F179" s="683"/>
    </row>
    <row r="180" spans="1:6" ht="9" customHeight="1">
      <c r="A180" s="15"/>
      <c r="B180" s="94"/>
      <c r="C180" s="22"/>
      <c r="D180" s="85"/>
      <c r="E180" s="471"/>
      <c r="F180" s="683"/>
    </row>
    <row r="181" spans="1:6" ht="9" customHeight="1">
      <c r="A181" s="15"/>
      <c r="B181" s="94"/>
      <c r="C181" s="22"/>
      <c r="D181" s="85"/>
      <c r="E181" s="471"/>
      <c r="F181" s="683"/>
    </row>
    <row r="182" spans="1:6" s="165" customFormat="1" ht="26.25" customHeight="1">
      <c r="A182" s="21" t="s">
        <v>157</v>
      </c>
      <c r="B182" s="92" t="s">
        <v>113</v>
      </c>
      <c r="C182" s="22" t="s">
        <v>83</v>
      </c>
      <c r="D182" s="34">
        <v>8.82</v>
      </c>
      <c r="E182" s="198"/>
      <c r="F182" s="683"/>
    </row>
    <row r="183" spans="1:6" ht="9" customHeight="1">
      <c r="A183" s="15"/>
      <c r="B183" s="94"/>
      <c r="C183" s="22"/>
      <c r="D183" s="85"/>
      <c r="E183" s="471"/>
      <c r="F183" s="683"/>
    </row>
    <row r="184" spans="1:6" s="165" customFormat="1" ht="39.75" customHeight="1">
      <c r="A184" s="21" t="s">
        <v>158</v>
      </c>
      <c r="B184" s="92" t="s">
        <v>84</v>
      </c>
      <c r="C184" s="22" t="s">
        <v>83</v>
      </c>
      <c r="D184" s="34">
        <v>8.82</v>
      </c>
      <c r="E184" s="198"/>
      <c r="F184" s="683"/>
    </row>
    <row r="185" spans="1:6" ht="9" customHeight="1">
      <c r="A185" s="15"/>
      <c r="B185" s="94"/>
      <c r="C185" s="22"/>
      <c r="D185" s="85"/>
      <c r="E185" s="471"/>
      <c r="F185" s="683"/>
    </row>
    <row r="186" spans="1:6" s="165" customFormat="1" ht="37.5" customHeight="1">
      <c r="A186" s="21" t="s">
        <v>159</v>
      </c>
      <c r="B186" s="92" t="s">
        <v>85</v>
      </c>
      <c r="C186" s="22" t="s">
        <v>83</v>
      </c>
      <c r="D186" s="34">
        <v>8.82</v>
      </c>
      <c r="E186" s="198"/>
      <c r="F186" s="683"/>
    </row>
    <row r="187" spans="1:6" ht="9" customHeight="1">
      <c r="A187" s="15"/>
      <c r="B187" s="94"/>
      <c r="C187" s="22"/>
      <c r="D187" s="85"/>
      <c r="E187" s="471"/>
      <c r="F187" s="683"/>
    </row>
    <row r="188" spans="1:6" ht="12.75" customHeight="1">
      <c r="A188" s="35"/>
      <c r="B188" s="106" t="s">
        <v>86</v>
      </c>
      <c r="C188" s="36"/>
      <c r="D188" s="32"/>
      <c r="E188" s="471"/>
      <c r="F188" s="683"/>
    </row>
    <row r="189" spans="1:6" ht="9" customHeight="1">
      <c r="A189" s="35"/>
      <c r="B189" s="106"/>
      <c r="C189" s="36"/>
      <c r="D189" s="32"/>
      <c r="E189" s="471"/>
      <c r="F189" s="683"/>
    </row>
    <row r="190" spans="1:6">
      <c r="A190" s="15" t="s">
        <v>160</v>
      </c>
      <c r="B190" s="89" t="s">
        <v>1732</v>
      </c>
      <c r="C190" s="22" t="s">
        <v>83</v>
      </c>
      <c r="D190" s="34">
        <v>227</v>
      </c>
      <c r="E190" s="516"/>
      <c r="F190" s="683"/>
    </row>
    <row r="191" spans="1:6" ht="9" customHeight="1">
      <c r="A191" s="15"/>
      <c r="B191" s="94"/>
      <c r="C191" s="22"/>
      <c r="D191" s="85"/>
      <c r="E191" s="471"/>
      <c r="F191" s="683"/>
    </row>
    <row r="192" spans="1:6" s="165" customFormat="1" ht="27" customHeight="1">
      <c r="A192" s="21" t="s">
        <v>161</v>
      </c>
      <c r="B192" s="92" t="s">
        <v>87</v>
      </c>
      <c r="C192" s="22" t="s">
        <v>83</v>
      </c>
      <c r="D192" s="34">
        <v>2.04</v>
      </c>
      <c r="E192" s="516"/>
      <c r="F192" s="683"/>
    </row>
    <row r="193" spans="1:6" ht="9" customHeight="1">
      <c r="A193" s="15"/>
      <c r="B193" s="94"/>
      <c r="C193" s="22"/>
      <c r="D193" s="85"/>
      <c r="E193" s="471"/>
      <c r="F193" s="683"/>
    </row>
    <row r="194" spans="1:6" s="165" customFormat="1" ht="37.5" customHeight="1">
      <c r="A194" s="21" t="s">
        <v>162</v>
      </c>
      <c r="B194" s="92" t="s">
        <v>88</v>
      </c>
      <c r="C194" s="22" t="s">
        <v>83</v>
      </c>
      <c r="D194" s="34">
        <v>2.04</v>
      </c>
      <c r="E194" s="516"/>
      <c r="F194" s="683"/>
    </row>
    <row r="195" spans="1:6" s="165" customFormat="1" ht="9" customHeight="1">
      <c r="A195" s="21"/>
      <c r="B195" s="92"/>
      <c r="C195" s="22"/>
      <c r="D195" s="34"/>
      <c r="E195" s="516"/>
      <c r="F195" s="185"/>
    </row>
    <row r="196" spans="1:6" s="165" customFormat="1" ht="38.25" customHeight="1">
      <c r="A196" s="21" t="s">
        <v>163</v>
      </c>
      <c r="B196" s="92" t="s">
        <v>89</v>
      </c>
      <c r="C196" s="22" t="s">
        <v>83</v>
      </c>
      <c r="D196" s="34">
        <v>2.04</v>
      </c>
      <c r="E196" s="516"/>
      <c r="F196" s="683"/>
    </row>
    <row r="197" spans="1:6" s="165" customFormat="1">
      <c r="A197" s="21"/>
      <c r="B197" s="92"/>
      <c r="C197" s="22"/>
      <c r="D197" s="34"/>
      <c r="E197" s="516"/>
      <c r="F197" s="683"/>
    </row>
    <row r="198" spans="1:6" s="165" customFormat="1">
      <c r="A198" s="21"/>
      <c r="B198" s="92"/>
      <c r="C198" s="22"/>
      <c r="D198" s="34"/>
      <c r="E198" s="516"/>
      <c r="F198" s="683"/>
    </row>
    <row r="199" spans="1:6" s="165" customFormat="1">
      <c r="A199" s="21"/>
      <c r="B199" s="92"/>
      <c r="C199" s="22"/>
      <c r="D199" s="34"/>
      <c r="E199" s="516"/>
      <c r="F199" s="683"/>
    </row>
    <row r="200" spans="1:6" ht="16.5" customHeight="1" thickBot="1">
      <c r="A200" s="962" t="s">
        <v>17</v>
      </c>
      <c r="B200" s="963"/>
      <c r="C200" s="963"/>
      <c r="D200" s="963"/>
      <c r="E200" s="18"/>
      <c r="F200" s="183"/>
    </row>
    <row r="201" spans="1:6" ht="13">
      <c r="A201" s="23"/>
      <c r="B201" s="107" t="s">
        <v>90</v>
      </c>
      <c r="C201" s="37"/>
      <c r="D201" s="38"/>
      <c r="E201" s="471"/>
      <c r="F201" s="683"/>
    </row>
    <row r="202" spans="1:6" ht="9" customHeight="1">
      <c r="A202" s="15"/>
      <c r="B202" s="94"/>
      <c r="C202" s="22"/>
      <c r="D202" s="85"/>
      <c r="E202" s="471"/>
      <c r="F202" s="683"/>
    </row>
    <row r="203" spans="1:6">
      <c r="A203" s="39"/>
      <c r="B203" s="108" t="s">
        <v>91</v>
      </c>
      <c r="C203" s="37"/>
      <c r="D203" s="38"/>
      <c r="E203" s="471"/>
      <c r="F203" s="683"/>
    </row>
    <row r="204" spans="1:6" ht="9" customHeight="1">
      <c r="A204" s="15"/>
      <c r="B204" s="94"/>
      <c r="C204" s="22"/>
      <c r="D204" s="85"/>
      <c r="E204" s="471"/>
      <c r="F204" s="683"/>
    </row>
    <row r="205" spans="1:6" ht="27.75" customHeight="1">
      <c r="A205" s="39" t="s">
        <v>164</v>
      </c>
      <c r="B205" s="109" t="s">
        <v>92</v>
      </c>
      <c r="C205" s="37" t="s">
        <v>15</v>
      </c>
      <c r="D205" s="34">
        <v>686</v>
      </c>
      <c r="E205" s="516"/>
      <c r="F205" s="506"/>
    </row>
    <row r="206" spans="1:6" ht="9" customHeight="1">
      <c r="A206" s="15"/>
      <c r="B206" s="94"/>
      <c r="C206" s="22"/>
      <c r="D206" s="85"/>
      <c r="E206" s="516"/>
      <c r="F206" s="506"/>
    </row>
    <row r="207" spans="1:6" ht="26.25" customHeight="1">
      <c r="A207" s="39" t="s">
        <v>165</v>
      </c>
      <c r="B207" s="109" t="s">
        <v>93</v>
      </c>
      <c r="C207" s="37" t="s">
        <v>15</v>
      </c>
      <c r="D207" s="34">
        <v>1598</v>
      </c>
      <c r="E207" s="516"/>
      <c r="F207" s="506"/>
    </row>
    <row r="208" spans="1:6" ht="9" customHeight="1">
      <c r="A208" s="15"/>
      <c r="B208" s="94"/>
      <c r="C208" s="22"/>
      <c r="D208" s="85"/>
      <c r="E208" s="516"/>
      <c r="F208" s="506"/>
    </row>
    <row r="209" spans="1:8" ht="25.5" customHeight="1">
      <c r="A209" s="39"/>
      <c r="B209" s="110" t="s">
        <v>94</v>
      </c>
      <c r="C209" s="37"/>
      <c r="D209" s="40"/>
      <c r="E209" s="516"/>
      <c r="F209" s="506"/>
    </row>
    <row r="210" spans="1:8" ht="9" customHeight="1">
      <c r="A210" s="15"/>
      <c r="B210" s="94"/>
      <c r="C210" s="22"/>
      <c r="D210" s="85"/>
      <c r="E210" s="516"/>
      <c r="F210" s="506"/>
    </row>
    <row r="211" spans="1:8" ht="15" customHeight="1">
      <c r="A211" s="39" t="s">
        <v>166</v>
      </c>
      <c r="B211" s="111" t="s">
        <v>114</v>
      </c>
      <c r="C211" s="37" t="s">
        <v>15</v>
      </c>
      <c r="D211" s="34">
        <v>61</v>
      </c>
      <c r="E211" s="516"/>
      <c r="F211" s="506"/>
      <c r="G211" s="622"/>
      <c r="H211" s="717"/>
    </row>
    <row r="212" spans="1:8" ht="9" customHeight="1">
      <c r="A212" s="15"/>
      <c r="B212" s="94"/>
      <c r="C212" s="22"/>
      <c r="D212" s="85"/>
      <c r="E212" s="516"/>
      <c r="F212" s="506"/>
    </row>
    <row r="213" spans="1:8" ht="13">
      <c r="A213" s="15"/>
      <c r="B213" s="93" t="s">
        <v>95</v>
      </c>
      <c r="C213" s="22"/>
      <c r="D213" s="32"/>
      <c r="E213" s="516"/>
      <c r="F213" s="506"/>
    </row>
    <row r="214" spans="1:8" ht="9" customHeight="1">
      <c r="A214" s="15"/>
      <c r="B214" s="94"/>
      <c r="C214" s="22"/>
      <c r="D214" s="85"/>
      <c r="E214" s="516"/>
      <c r="F214" s="506"/>
    </row>
    <row r="215" spans="1:8" ht="12.75" customHeight="1">
      <c r="A215" s="15"/>
      <c r="B215" s="99" t="s">
        <v>96</v>
      </c>
      <c r="C215" s="22"/>
      <c r="D215" s="32"/>
      <c r="E215" s="516"/>
      <c r="F215" s="683"/>
    </row>
    <row r="216" spans="1:8" ht="9" customHeight="1">
      <c r="A216" s="15"/>
      <c r="B216" s="94"/>
      <c r="C216" s="22"/>
      <c r="D216" s="85"/>
      <c r="E216" s="516"/>
      <c r="F216" s="683"/>
    </row>
    <row r="217" spans="1:8" s="165" customFormat="1" ht="29.25" customHeight="1">
      <c r="A217" s="21" t="s">
        <v>167</v>
      </c>
      <c r="B217" s="92" t="s">
        <v>97</v>
      </c>
      <c r="C217" s="22" t="s">
        <v>98</v>
      </c>
      <c r="D217" s="34">
        <v>1059</v>
      </c>
      <c r="E217" s="516"/>
      <c r="F217" s="683"/>
    </row>
    <row r="218" spans="1:8" ht="9" customHeight="1">
      <c r="A218" s="15"/>
      <c r="B218" s="94"/>
      <c r="C218" s="22"/>
      <c r="D218" s="85"/>
      <c r="E218" s="516"/>
      <c r="F218" s="683"/>
    </row>
    <row r="219" spans="1:8" s="165" customFormat="1" ht="29.25" customHeight="1">
      <c r="A219" s="21" t="s">
        <v>168</v>
      </c>
      <c r="B219" s="92" t="s">
        <v>99</v>
      </c>
      <c r="C219" s="22" t="s">
        <v>98</v>
      </c>
      <c r="D219" s="34">
        <v>1059</v>
      </c>
      <c r="E219" s="516"/>
      <c r="F219" s="683"/>
    </row>
    <row r="220" spans="1:8" ht="9" customHeight="1">
      <c r="A220" s="15"/>
      <c r="B220" s="94"/>
      <c r="C220" s="22"/>
      <c r="D220" s="85"/>
      <c r="E220" s="516"/>
      <c r="F220" s="683"/>
    </row>
    <row r="221" spans="1:8" ht="13.5" customHeight="1">
      <c r="A221" s="41" t="s">
        <v>100</v>
      </c>
      <c r="B221" s="106" t="s">
        <v>101</v>
      </c>
      <c r="C221" s="42"/>
      <c r="D221" s="43"/>
      <c r="E221" s="516"/>
      <c r="F221" s="683"/>
    </row>
    <row r="222" spans="1:8" ht="9" customHeight="1">
      <c r="A222" s="15"/>
      <c r="B222" s="94"/>
      <c r="C222" s="22"/>
      <c r="D222" s="85"/>
      <c r="E222" s="516"/>
      <c r="F222" s="683"/>
    </row>
    <row r="223" spans="1:8" ht="52.5" customHeight="1">
      <c r="A223" s="39" t="s">
        <v>102</v>
      </c>
      <c r="B223" s="112" t="s">
        <v>1743</v>
      </c>
      <c r="C223" s="44" t="s">
        <v>15</v>
      </c>
      <c r="D223" s="34">
        <v>20</v>
      </c>
      <c r="E223" s="516"/>
      <c r="F223" s="683"/>
    </row>
    <row r="224" spans="1:8" ht="9" customHeight="1">
      <c r="A224" s="15"/>
      <c r="B224" s="94"/>
      <c r="C224" s="22"/>
      <c r="D224" s="85"/>
      <c r="E224" s="471"/>
      <c r="F224" s="683"/>
    </row>
    <row r="225" spans="1:7" ht="40.5" customHeight="1">
      <c r="A225" s="39" t="s">
        <v>169</v>
      </c>
      <c r="B225" s="112" t="s">
        <v>182</v>
      </c>
      <c r="C225" s="44" t="s">
        <v>15</v>
      </c>
      <c r="D225" s="34">
        <v>500</v>
      </c>
      <c r="E225" s="516"/>
      <c r="F225" s="683"/>
    </row>
    <row r="226" spans="1:7" ht="9" customHeight="1">
      <c r="A226" s="15"/>
      <c r="B226" s="94"/>
      <c r="C226" s="22"/>
      <c r="D226" s="85"/>
      <c r="E226" s="516"/>
      <c r="F226" s="683"/>
    </row>
    <row r="227" spans="1:7" ht="39.75" customHeight="1">
      <c r="A227" s="39" t="s">
        <v>170</v>
      </c>
      <c r="B227" s="112" t="s">
        <v>183</v>
      </c>
      <c r="C227" s="44" t="s">
        <v>15</v>
      </c>
      <c r="D227" s="34">
        <v>100</v>
      </c>
      <c r="E227" s="516"/>
      <c r="F227" s="683"/>
    </row>
    <row r="228" spans="1:7" ht="9" customHeight="1">
      <c r="A228" s="15"/>
      <c r="B228" s="94"/>
      <c r="C228" s="22"/>
      <c r="D228" s="85"/>
      <c r="E228" s="516"/>
      <c r="F228" s="683"/>
    </row>
    <row r="229" spans="1:7" ht="105" customHeight="1">
      <c r="A229" s="39" t="s">
        <v>171</v>
      </c>
      <c r="B229" s="112" t="s">
        <v>115</v>
      </c>
      <c r="C229" s="44" t="s">
        <v>26</v>
      </c>
      <c r="D229" s="34">
        <v>28</v>
      </c>
      <c r="E229" s="516"/>
      <c r="F229" s="683"/>
    </row>
    <row r="230" spans="1:7" ht="9" customHeight="1">
      <c r="A230" s="15"/>
      <c r="B230" s="94"/>
      <c r="C230" s="22"/>
      <c r="D230" s="85"/>
      <c r="E230" s="471"/>
      <c r="F230" s="683"/>
    </row>
    <row r="231" spans="1:7" ht="39.75" customHeight="1">
      <c r="A231" s="39" t="s">
        <v>172</v>
      </c>
      <c r="B231" s="112" t="s">
        <v>1766</v>
      </c>
      <c r="C231" s="44" t="s">
        <v>20</v>
      </c>
      <c r="D231" s="44" t="s">
        <v>103</v>
      </c>
      <c r="E231" s="516"/>
      <c r="F231" s="683">
        <v>4000000</v>
      </c>
      <c r="G231" s="626"/>
    </row>
    <row r="232" spans="1:7" ht="13">
      <c r="A232" s="15"/>
      <c r="B232" s="94"/>
      <c r="C232" s="22"/>
      <c r="D232" s="85"/>
      <c r="E232" s="471"/>
      <c r="F232" s="683"/>
    </row>
    <row r="233" spans="1:7" ht="18.75" customHeight="1" thickBot="1">
      <c r="A233" s="962" t="s">
        <v>17</v>
      </c>
      <c r="B233" s="963"/>
      <c r="C233" s="963"/>
      <c r="D233" s="963"/>
      <c r="E233" s="18"/>
      <c r="F233" s="183"/>
    </row>
    <row r="237" spans="1:7" ht="17.25" customHeight="1">
      <c r="F237" s="693"/>
    </row>
    <row r="238" spans="1:7" ht="13">
      <c r="F238" s="693"/>
    </row>
    <row r="239" spans="1:7" ht="13">
      <c r="F239" s="693"/>
    </row>
    <row r="240" spans="1:7" ht="13">
      <c r="F240" s="693"/>
    </row>
    <row r="241" spans="6:6" ht="13">
      <c r="F241" s="693"/>
    </row>
    <row r="242" spans="6:6" ht="13">
      <c r="F242" s="693"/>
    </row>
    <row r="243" spans="6:6" ht="13">
      <c r="F243" s="693"/>
    </row>
    <row r="244" spans="6:6" ht="13">
      <c r="F244" s="693"/>
    </row>
  </sheetData>
  <mergeCells count="10">
    <mergeCell ref="A131:D131"/>
    <mergeCell ref="A160:D160"/>
    <mergeCell ref="A200:D200"/>
    <mergeCell ref="A233:D233"/>
    <mergeCell ref="B1:F1"/>
    <mergeCell ref="B3:F3"/>
    <mergeCell ref="B5:D5"/>
    <mergeCell ref="B7:F7"/>
    <mergeCell ref="A39:D39"/>
    <mergeCell ref="A87:D87"/>
  </mergeCells>
  <printOptions horizontalCentered="1"/>
  <pageMargins left="0.7" right="0.5" top="0.75" bottom="0.7" header="0.3" footer="0.3"/>
  <pageSetup paperSize="9" scale="80" fitToHeight="0" orientation="portrait" r:id="rId1"/>
  <headerFooter>
    <oddFooter>&amp;C&amp;P of &amp;N&amp;RBill No. 2.1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A8E2-52CF-4DC8-ABC0-4EB443E4A30C}">
  <sheetPr codeName="Sheet39">
    <pageSetUpPr fitToPage="1"/>
  </sheetPr>
  <dimension ref="A1:WVI416"/>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8" style="48"/>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678</v>
      </c>
      <c r="C6" s="946"/>
      <c r="D6" s="51"/>
      <c r="E6" s="10"/>
      <c r="F6" s="52"/>
    </row>
    <row r="7" spans="1:8" ht="13.5" thickBot="1">
      <c r="A7" s="54"/>
      <c r="B7" s="55"/>
      <c r="C7" s="56"/>
      <c r="D7" s="57"/>
    </row>
    <row r="8" spans="1:8" ht="18" customHeight="1">
      <c r="A8" s="58"/>
      <c r="B8" s="59"/>
      <c r="C8" s="60"/>
      <c r="D8" s="61" t="s">
        <v>104</v>
      </c>
    </row>
    <row r="9" spans="1:8" ht="18" customHeight="1" thickBot="1">
      <c r="A9" s="54"/>
      <c r="B9" s="56"/>
      <c r="C9" s="56"/>
      <c r="D9" s="62" t="s">
        <v>223</v>
      </c>
    </row>
    <row r="10" spans="1:8" ht="15" customHeight="1">
      <c r="A10" s="63"/>
      <c r="B10" s="59"/>
      <c r="C10" s="59"/>
      <c r="D10" s="64"/>
    </row>
    <row r="11" spans="1:8" ht="21" customHeight="1">
      <c r="A11" s="58"/>
      <c r="B11" s="544" t="s">
        <v>1217</v>
      </c>
      <c r="C11" s="545"/>
      <c r="D11" s="65"/>
      <c r="F11" s="946"/>
      <c r="G11" s="946"/>
      <c r="H11" s="947"/>
    </row>
    <row r="12" spans="1:8" ht="15" customHeight="1">
      <c r="A12" s="58"/>
      <c r="B12" s="544"/>
      <c r="C12" s="545"/>
      <c r="D12" s="66"/>
    </row>
    <row r="13" spans="1:8" ht="21" customHeight="1">
      <c r="A13" s="58"/>
      <c r="B13" s="544" t="s">
        <v>1216</v>
      </c>
      <c r="C13" s="545"/>
      <c r="D13" s="65"/>
      <c r="F13" s="946"/>
      <c r="G13" s="946"/>
      <c r="H13" s="947"/>
    </row>
    <row r="14" spans="1:8" ht="15" customHeight="1">
      <c r="A14" s="58"/>
      <c r="B14" s="544"/>
      <c r="C14" s="545"/>
      <c r="D14" s="66"/>
    </row>
    <row r="15" spans="1:8" ht="22.5" customHeight="1">
      <c r="A15" s="58"/>
      <c r="B15" s="544"/>
      <c r="C15" s="545"/>
      <c r="D15" s="65"/>
      <c r="F15" s="946"/>
      <c r="G15" s="946"/>
      <c r="H15" s="947"/>
    </row>
    <row r="16" spans="1:8" ht="15" customHeight="1">
      <c r="A16" s="58"/>
      <c r="B16" s="544"/>
      <c r="C16" s="545"/>
      <c r="D16" s="66"/>
    </row>
    <row r="17" spans="1:8" ht="21" customHeight="1">
      <c r="A17" s="58"/>
      <c r="B17" s="544"/>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6"/>
      <c r="C36" s="545"/>
      <c r="D36" s="68"/>
    </row>
    <row r="37" spans="1:4" ht="15" customHeight="1">
      <c r="A37" s="69"/>
      <c r="B37" s="547"/>
      <c r="C37" s="548"/>
      <c r="D37" s="70"/>
    </row>
    <row r="38" spans="1:4">
      <c r="A38" s="71"/>
      <c r="B38" s="72"/>
      <c r="C38" s="73"/>
      <c r="D38" s="74"/>
    </row>
    <row r="39" spans="1:4" ht="31.5" customHeight="1">
      <c r="A39" s="58"/>
      <c r="B39" s="960" t="s">
        <v>1215</v>
      </c>
      <c r="C39" s="961"/>
      <c r="D39" s="75"/>
    </row>
    <row r="40" spans="1:4" ht="13.5" thickBot="1">
      <c r="A40" s="54"/>
      <c r="B40" s="76"/>
      <c r="C40" s="77"/>
      <c r="D40" s="78"/>
    </row>
    <row r="41" spans="1:4">
      <c r="D41" s="79"/>
    </row>
    <row r="42" spans="1:4">
      <c r="D42" s="79"/>
    </row>
    <row r="43" spans="1:4">
      <c r="D43" s="79"/>
    </row>
    <row r="44" spans="1:4">
      <c r="D44" s="80"/>
    </row>
    <row r="45" spans="1:4">
      <c r="D45" s="79"/>
    </row>
    <row r="46" spans="1:4">
      <c r="D46" s="79"/>
    </row>
    <row r="47" spans="1:4">
      <c r="D47" s="79"/>
    </row>
    <row r="48" spans="1:4">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F17:H17"/>
    <mergeCell ref="B39:C39"/>
    <mergeCell ref="B2:D2"/>
    <mergeCell ref="B4:D4"/>
    <mergeCell ref="B6:C6"/>
    <mergeCell ref="F11:H11"/>
    <mergeCell ref="F13:H13"/>
    <mergeCell ref="F15:H15"/>
  </mergeCells>
  <printOptions horizontalCentered="1"/>
  <pageMargins left="0.7" right="0.5" top="1.5" bottom="0.7" header="0.5" footer="0.3"/>
  <pageSetup paperSize="9" scale="88" orientation="portrait" r:id="rId1"/>
  <headerFooter alignWithMargins="0">
    <oddHeader>&amp;C&amp;"Arial,Bold"&amp;12SECTION 6
INFILL SEWERS AND SEWER CONNECTIONS 
FOR NYAKATO WARD
(BILL NO. 6.1 - 6.2)
SUMMARY SHEET</oddHeader>
    <oddFooter>&amp;C&amp;"Arial,Regular"Page &amp;P of &amp;N&amp;R&amp;"Arial,Regular"Summary Sheet - Section 6</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2179-9B4A-42C2-93C4-ABE93DE63335}">
  <sheetPr codeName="Sheet40"/>
  <dimension ref="A1:P258"/>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65" bestFit="1" customWidth="1"/>
    <col min="4" max="4" width="8.7265625" style="157" customWidth="1"/>
    <col min="5" max="5" width="13" style="681" customWidth="1"/>
    <col min="6" max="6" width="15.7265625" style="165" customWidth="1"/>
    <col min="7" max="7" width="13" style="116" customWidth="1"/>
    <col min="8" max="8" width="14" style="116" customWidth="1"/>
    <col min="9" max="9" width="10.26953125" style="116"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c r="H1" s="711"/>
      <c r="I1" s="711"/>
    </row>
    <row r="2" spans="1:9" ht="13">
      <c r="A2" s="115"/>
      <c r="B2" s="1"/>
      <c r="C2" s="2"/>
      <c r="D2" s="3"/>
      <c r="E2" s="191"/>
      <c r="F2" s="4"/>
    </row>
    <row r="3" spans="1:9" ht="13">
      <c r="A3" s="115"/>
      <c r="B3" s="946" t="s">
        <v>1843</v>
      </c>
      <c r="C3" s="946"/>
      <c r="D3" s="946"/>
      <c r="E3" s="946"/>
      <c r="F3" s="947"/>
    </row>
    <row r="4" spans="1:9" ht="13">
      <c r="A4" s="115"/>
      <c r="B4" s="5"/>
      <c r="C4" s="6"/>
      <c r="D4" s="7"/>
      <c r="E4" s="192"/>
      <c r="F4" s="8"/>
    </row>
    <row r="5" spans="1:9" ht="14.25" customHeight="1">
      <c r="A5" s="115"/>
      <c r="B5" s="946" t="s">
        <v>836</v>
      </c>
      <c r="C5" s="946"/>
      <c r="D5" s="946"/>
      <c r="E5" s="193"/>
      <c r="F5" s="11"/>
    </row>
    <row r="6" spans="1:9">
      <c r="A6" s="115"/>
      <c r="B6" s="12"/>
      <c r="C6" s="9"/>
      <c r="D6" s="10"/>
      <c r="E6" s="193"/>
      <c r="F6" s="11"/>
    </row>
    <row r="7" spans="1:9" ht="14.15" customHeight="1">
      <c r="A7" s="115"/>
      <c r="B7" s="946" t="s">
        <v>903</v>
      </c>
      <c r="C7" s="946"/>
      <c r="D7" s="946"/>
      <c r="E7" s="946"/>
      <c r="F7" s="947"/>
    </row>
    <row r="8" spans="1:9" ht="13" thickBot="1">
      <c r="A8" s="115"/>
      <c r="F8" s="447"/>
    </row>
    <row r="9" spans="1:9" s="487" customFormat="1" ht="27.75" customHeight="1">
      <c r="A9" s="13" t="s">
        <v>1</v>
      </c>
      <c r="B9" s="113" t="s">
        <v>2</v>
      </c>
      <c r="C9" s="86" t="s">
        <v>3</v>
      </c>
      <c r="D9" s="82" t="s">
        <v>4</v>
      </c>
      <c r="E9" s="194" t="s">
        <v>5</v>
      </c>
      <c r="F9" s="188" t="s">
        <v>6</v>
      </c>
    </row>
    <row r="10" spans="1:9" ht="9" customHeight="1">
      <c r="A10" s="15"/>
      <c r="B10" s="89"/>
      <c r="C10" s="22"/>
      <c r="D10" s="22"/>
      <c r="E10" s="198"/>
      <c r="F10" s="470"/>
    </row>
    <row r="11" spans="1:9" ht="27" customHeight="1">
      <c r="A11" s="16"/>
      <c r="B11" s="90" t="s">
        <v>7</v>
      </c>
      <c r="C11" s="471"/>
      <c r="D11" s="85"/>
      <c r="E11" s="198"/>
      <c r="F11" s="470"/>
    </row>
    <row r="12" spans="1:9" ht="9" customHeight="1">
      <c r="A12" s="526"/>
      <c r="B12" s="89"/>
      <c r="C12" s="22"/>
      <c r="D12" s="22"/>
      <c r="E12" s="198"/>
      <c r="F12" s="470"/>
    </row>
    <row r="13" spans="1:9" ht="41.25" customHeight="1">
      <c r="A13" s="141" t="s">
        <v>1253</v>
      </c>
      <c r="B13" s="91" t="s">
        <v>837</v>
      </c>
      <c r="C13" s="471"/>
      <c r="D13" s="85"/>
      <c r="E13" s="198"/>
      <c r="F13" s="470"/>
    </row>
    <row r="14" spans="1:9" ht="9" customHeight="1">
      <c r="A14" s="526"/>
      <c r="B14" s="92"/>
      <c r="C14" s="22"/>
      <c r="D14" s="22"/>
      <c r="E14" s="198"/>
      <c r="F14" s="470"/>
    </row>
    <row r="15" spans="1:9" ht="65.25" customHeight="1">
      <c r="A15" s="141" t="s">
        <v>1254</v>
      </c>
      <c r="B15" s="91" t="s">
        <v>8</v>
      </c>
      <c r="C15" s="471"/>
      <c r="D15" s="85"/>
      <c r="E15" s="198"/>
      <c r="F15" s="470"/>
    </row>
    <row r="16" spans="1:9" ht="9" customHeight="1">
      <c r="A16" s="526"/>
      <c r="B16" s="92"/>
      <c r="C16" s="22"/>
      <c r="D16" s="22"/>
      <c r="E16" s="198"/>
      <c r="F16" s="470"/>
    </row>
    <row r="17" spans="1:12" ht="27.75" customHeight="1">
      <c r="A17" s="141" t="s">
        <v>1256</v>
      </c>
      <c r="B17" s="91" t="s">
        <v>106</v>
      </c>
      <c r="C17" s="471"/>
      <c r="D17" s="85"/>
      <c r="E17" s="198"/>
      <c r="F17" s="470"/>
    </row>
    <row r="18" spans="1:12" ht="9" customHeight="1">
      <c r="A18" s="526"/>
      <c r="B18" s="92"/>
      <c r="C18" s="22"/>
      <c r="D18" s="22"/>
      <c r="E18" s="198"/>
      <c r="F18" s="470"/>
    </row>
    <row r="19" spans="1:12" ht="270.75" customHeight="1">
      <c r="A19" s="699" t="s">
        <v>1638</v>
      </c>
      <c r="B19" s="91" t="s">
        <v>9</v>
      </c>
      <c r="C19" s="471"/>
      <c r="D19" s="85"/>
      <c r="E19" s="198"/>
      <c r="F19" s="470"/>
    </row>
    <row r="20" spans="1:12" ht="9" customHeight="1">
      <c r="A20" s="15"/>
      <c r="B20" s="89"/>
      <c r="C20" s="22"/>
      <c r="D20" s="22"/>
      <c r="E20" s="198"/>
      <c r="F20" s="470"/>
    </row>
    <row r="21" spans="1:12" ht="13">
      <c r="A21" s="17" t="s">
        <v>10</v>
      </c>
      <c r="B21" s="93" t="s">
        <v>11</v>
      </c>
      <c r="C21" s="471"/>
      <c r="D21" s="85"/>
      <c r="E21" s="198"/>
      <c r="F21" s="470"/>
    </row>
    <row r="22" spans="1:12" ht="9" customHeight="1">
      <c r="A22" s="15"/>
      <c r="B22" s="89"/>
      <c r="C22" s="22"/>
      <c r="D22" s="22"/>
      <c r="E22" s="198"/>
      <c r="F22" s="470"/>
    </row>
    <row r="23" spans="1:12" ht="15" customHeight="1">
      <c r="A23" s="15"/>
      <c r="B23" s="90" t="s">
        <v>12</v>
      </c>
      <c r="C23" s="22"/>
      <c r="D23" s="85"/>
      <c r="E23" s="198"/>
      <c r="F23" s="470"/>
    </row>
    <row r="24" spans="1:12" ht="9" customHeight="1">
      <c r="A24" s="15"/>
      <c r="B24" s="89"/>
      <c r="C24" s="22"/>
      <c r="D24" s="22"/>
      <c r="E24" s="198"/>
      <c r="F24" s="470"/>
    </row>
    <row r="25" spans="1:12" ht="15" customHeight="1">
      <c r="A25" s="15"/>
      <c r="B25" s="94" t="s">
        <v>13</v>
      </c>
      <c r="C25" s="22"/>
      <c r="D25" s="85"/>
      <c r="E25" s="198"/>
      <c r="F25" s="470"/>
    </row>
    <row r="26" spans="1:12" ht="9" customHeight="1">
      <c r="A26" s="15"/>
      <c r="B26" s="89"/>
      <c r="C26" s="22"/>
      <c r="D26" s="22"/>
      <c r="E26" s="198"/>
      <c r="F26" s="470"/>
    </row>
    <row r="27" spans="1:12" ht="39">
      <c r="A27" s="15"/>
      <c r="B27" s="95" t="s">
        <v>229</v>
      </c>
      <c r="C27" s="88"/>
      <c r="D27" s="85"/>
      <c r="E27" s="198"/>
      <c r="F27" s="470"/>
    </row>
    <row r="28" spans="1:12" ht="9" customHeight="1">
      <c r="A28" s="15"/>
      <c r="B28" s="89"/>
      <c r="C28" s="88"/>
      <c r="D28" s="22"/>
      <c r="E28" s="198"/>
      <c r="F28" s="470"/>
    </row>
    <row r="29" spans="1:12" ht="16.5" customHeight="1">
      <c r="A29" s="15" t="s">
        <v>838</v>
      </c>
      <c r="B29" s="89" t="s">
        <v>14</v>
      </c>
      <c r="C29" s="88" t="s">
        <v>15</v>
      </c>
      <c r="D29" s="32">
        <v>2608</v>
      </c>
      <c r="E29" s="198"/>
      <c r="F29" s="683"/>
    </row>
    <row r="30" spans="1:12" ht="9" customHeight="1">
      <c r="A30" s="15"/>
      <c r="B30" s="89"/>
      <c r="C30" s="88"/>
      <c r="D30" s="22"/>
      <c r="E30" s="198"/>
      <c r="F30" s="470"/>
    </row>
    <row r="31" spans="1:12" ht="68.25" customHeight="1">
      <c r="A31" s="15"/>
      <c r="B31" s="95" t="s">
        <v>16</v>
      </c>
      <c r="C31" s="88"/>
      <c r="D31" s="85"/>
      <c r="E31" s="198"/>
      <c r="F31" s="683"/>
      <c r="J31" s="227"/>
      <c r="K31" s="626"/>
      <c r="L31" s="626"/>
    </row>
    <row r="32" spans="1:12" ht="9" customHeight="1">
      <c r="A32" s="15"/>
      <c r="B32" s="89"/>
      <c r="C32" s="88"/>
      <c r="D32" s="22"/>
      <c r="E32" s="198"/>
      <c r="F32" s="470"/>
    </row>
    <row r="33" spans="1:6" ht="15.75" customHeight="1">
      <c r="A33" s="15" t="s">
        <v>839</v>
      </c>
      <c r="B33" s="89" t="s">
        <v>14</v>
      </c>
      <c r="C33" s="88" t="s">
        <v>15</v>
      </c>
      <c r="D33" s="32">
        <v>180</v>
      </c>
      <c r="E33" s="198"/>
      <c r="F33" s="683"/>
    </row>
    <row r="34" spans="1:6" ht="15.75" customHeight="1">
      <c r="A34" s="15"/>
      <c r="B34" s="89"/>
      <c r="C34" s="88"/>
      <c r="D34" s="32"/>
      <c r="E34" s="198"/>
      <c r="F34" s="683"/>
    </row>
    <row r="35" spans="1:6">
      <c r="A35" s="15"/>
      <c r="B35" s="89"/>
      <c r="C35" s="88"/>
      <c r="D35" s="22"/>
      <c r="E35" s="198"/>
      <c r="F35" s="470"/>
    </row>
    <row r="36" spans="1:6">
      <c r="A36" s="15"/>
      <c r="B36" s="89"/>
      <c r="C36" s="88"/>
      <c r="D36" s="22"/>
      <c r="E36" s="198"/>
      <c r="F36" s="470"/>
    </row>
    <row r="37" spans="1:6">
      <c r="A37" s="15"/>
      <c r="B37" s="89"/>
      <c r="C37" s="88"/>
      <c r="D37" s="22"/>
      <c r="E37" s="198"/>
      <c r="F37" s="470"/>
    </row>
    <row r="38" spans="1:6">
      <c r="A38" s="15"/>
      <c r="B38" s="89"/>
      <c r="C38" s="88"/>
      <c r="D38" s="22"/>
      <c r="E38" s="198"/>
      <c r="F38" s="470"/>
    </row>
    <row r="39" spans="1:6" ht="18" customHeight="1" thickBot="1">
      <c r="A39" s="962" t="s">
        <v>17</v>
      </c>
      <c r="B39" s="963"/>
      <c r="C39" s="963"/>
      <c r="D39" s="963"/>
      <c r="E39" s="196"/>
      <c r="F39" s="127"/>
    </row>
    <row r="40" spans="1:6" ht="13">
      <c r="A40" s="20"/>
      <c r="B40" s="96" t="s">
        <v>18</v>
      </c>
      <c r="C40" s="26"/>
      <c r="D40" s="158"/>
      <c r="E40" s="687"/>
      <c r="F40" s="712"/>
    </row>
    <row r="41" spans="1:6" ht="9" customHeight="1">
      <c r="A41" s="15"/>
      <c r="B41" s="94"/>
      <c r="C41" s="22"/>
      <c r="D41" s="85"/>
      <c r="E41" s="198"/>
      <c r="F41" s="470"/>
    </row>
    <row r="42" spans="1:6" s="165" customFormat="1" ht="63.75" customHeight="1">
      <c r="A42" s="21" t="s">
        <v>840</v>
      </c>
      <c r="B42" s="92" t="s">
        <v>19</v>
      </c>
      <c r="C42" s="88" t="s">
        <v>20</v>
      </c>
      <c r="D42" s="85" t="s">
        <v>21</v>
      </c>
      <c r="E42" s="198"/>
      <c r="F42" s="683"/>
    </row>
    <row r="43" spans="1:6" ht="9" customHeight="1">
      <c r="A43" s="15"/>
      <c r="B43" s="94"/>
      <c r="C43" s="88"/>
      <c r="D43" s="85"/>
      <c r="E43" s="198"/>
      <c r="F43" s="470"/>
    </row>
    <row r="44" spans="1:6" s="165" customFormat="1" ht="40.5" customHeight="1">
      <c r="A44" s="21" t="s">
        <v>841</v>
      </c>
      <c r="B44" s="92" t="s">
        <v>22</v>
      </c>
      <c r="C44" s="88" t="s">
        <v>20</v>
      </c>
      <c r="D44" s="85" t="s">
        <v>21</v>
      </c>
      <c r="E44" s="198"/>
      <c r="F44" s="683"/>
    </row>
    <row r="45" spans="1:6" ht="9" customHeight="1">
      <c r="A45" s="15"/>
      <c r="B45" s="94"/>
      <c r="C45" s="88"/>
      <c r="D45" s="85"/>
      <c r="E45" s="198"/>
      <c r="F45" s="470"/>
    </row>
    <row r="46" spans="1:6" ht="13">
      <c r="A46" s="23" t="s">
        <v>23</v>
      </c>
      <c r="B46" s="97" t="s">
        <v>24</v>
      </c>
      <c r="C46" s="88"/>
      <c r="D46" s="22"/>
      <c r="E46" s="198"/>
      <c r="F46" s="470"/>
    </row>
    <row r="47" spans="1:6" ht="9" customHeight="1">
      <c r="A47" s="15"/>
      <c r="B47" s="94"/>
      <c r="C47" s="88"/>
      <c r="D47" s="85"/>
      <c r="E47" s="198"/>
      <c r="F47" s="470"/>
    </row>
    <row r="48" spans="1:6" ht="13">
      <c r="A48" s="23" t="s">
        <v>25</v>
      </c>
      <c r="B48" s="97" t="s">
        <v>18</v>
      </c>
      <c r="C48" s="88"/>
      <c r="D48" s="22"/>
      <c r="E48" s="198"/>
      <c r="F48" s="470"/>
    </row>
    <row r="49" spans="1:6" ht="9" customHeight="1">
      <c r="A49" s="15"/>
      <c r="B49" s="94"/>
      <c r="C49" s="88"/>
      <c r="D49" s="85"/>
      <c r="E49" s="198"/>
      <c r="F49" s="470"/>
    </row>
    <row r="50" spans="1:6" s="165" customFormat="1" ht="40.5" customHeight="1">
      <c r="A50" s="21" t="s">
        <v>842</v>
      </c>
      <c r="B50" s="92" t="s">
        <v>181</v>
      </c>
      <c r="C50" s="88" t="s">
        <v>26</v>
      </c>
      <c r="D50" s="32">
        <v>130.4</v>
      </c>
      <c r="E50" s="198"/>
      <c r="F50" s="683"/>
    </row>
    <row r="51" spans="1:6" ht="9" customHeight="1">
      <c r="A51" s="15"/>
      <c r="B51" s="94"/>
      <c r="C51" s="88"/>
      <c r="D51" s="85"/>
      <c r="E51" s="198"/>
      <c r="F51" s="470"/>
    </row>
    <row r="52" spans="1:6" s="165" customFormat="1" ht="28.5" customHeight="1">
      <c r="A52" s="21" t="s">
        <v>843</v>
      </c>
      <c r="B52" s="92" t="s">
        <v>236</v>
      </c>
      <c r="C52" s="88" t="s">
        <v>20</v>
      </c>
      <c r="D52" s="22" t="s">
        <v>28</v>
      </c>
      <c r="E52" s="198"/>
      <c r="F52" s="683"/>
    </row>
    <row r="53" spans="1:6" ht="9" customHeight="1">
      <c r="A53" s="15"/>
      <c r="B53" s="94"/>
      <c r="C53" s="88"/>
      <c r="D53" s="85"/>
      <c r="E53" s="198"/>
      <c r="F53" s="470"/>
    </row>
    <row r="54" spans="1:6" s="165" customFormat="1" ht="27" customHeight="1">
      <c r="A54" s="21" t="s">
        <v>844</v>
      </c>
      <c r="B54" s="92" t="s">
        <v>29</v>
      </c>
      <c r="C54" s="88"/>
      <c r="D54" s="22"/>
      <c r="E54" s="198"/>
      <c r="F54" s="470"/>
    </row>
    <row r="55" spans="1:6" ht="9" customHeight="1">
      <c r="A55" s="15"/>
      <c r="B55" s="94"/>
      <c r="C55" s="88"/>
      <c r="D55" s="85"/>
      <c r="E55" s="198"/>
      <c r="F55" s="470"/>
    </row>
    <row r="56" spans="1:6">
      <c r="A56" s="15"/>
      <c r="B56" s="89" t="s">
        <v>30</v>
      </c>
      <c r="C56" s="88" t="s">
        <v>20</v>
      </c>
      <c r="D56" s="22" t="s">
        <v>28</v>
      </c>
      <c r="E56" s="198"/>
      <c r="F56" s="683"/>
    </row>
    <row r="57" spans="1:6" ht="9" customHeight="1">
      <c r="A57" s="15"/>
      <c r="B57" s="94"/>
      <c r="C57" s="88"/>
      <c r="D57" s="85"/>
      <c r="E57" s="198"/>
      <c r="F57" s="470"/>
    </row>
    <row r="58" spans="1:6">
      <c r="A58" s="15"/>
      <c r="B58" s="89" t="s">
        <v>31</v>
      </c>
      <c r="C58" s="88" t="s">
        <v>20</v>
      </c>
      <c r="D58" s="22" t="s">
        <v>28</v>
      </c>
      <c r="E58" s="198"/>
      <c r="F58" s="683"/>
    </row>
    <row r="59" spans="1:6" ht="9" customHeight="1">
      <c r="A59" s="15"/>
      <c r="B59" s="94"/>
      <c r="C59" s="88"/>
      <c r="D59" s="85"/>
      <c r="E59" s="198"/>
      <c r="F59" s="470"/>
    </row>
    <row r="60" spans="1:6" ht="13">
      <c r="A60" s="17" t="s">
        <v>32</v>
      </c>
      <c r="B60" s="93" t="s">
        <v>33</v>
      </c>
      <c r="C60" s="88"/>
      <c r="D60" s="22"/>
      <c r="E60" s="198"/>
      <c r="F60" s="470"/>
    </row>
    <row r="61" spans="1:6" ht="9" customHeight="1">
      <c r="A61" s="15"/>
      <c r="B61" s="94"/>
      <c r="C61" s="88"/>
      <c r="D61" s="85"/>
      <c r="E61" s="198"/>
      <c r="F61" s="470"/>
    </row>
    <row r="62" spans="1:6" s="165" customFormat="1" ht="41.25" customHeight="1">
      <c r="A62" s="21" t="s">
        <v>845</v>
      </c>
      <c r="B62" s="92" t="s">
        <v>437</v>
      </c>
      <c r="C62" s="88" t="s">
        <v>26</v>
      </c>
      <c r="D62" s="32">
        <v>6</v>
      </c>
      <c r="E62" s="198"/>
      <c r="F62" s="683"/>
    </row>
    <row r="63" spans="1:6" ht="9" customHeight="1">
      <c r="A63" s="15"/>
      <c r="B63" s="94"/>
      <c r="C63" s="88"/>
      <c r="D63" s="85"/>
      <c r="E63" s="198"/>
      <c r="F63" s="470"/>
    </row>
    <row r="64" spans="1:6" ht="13">
      <c r="A64" s="17" t="s">
        <v>34</v>
      </c>
      <c r="B64" s="93" t="s">
        <v>35</v>
      </c>
      <c r="C64" s="88"/>
      <c r="D64" s="32"/>
      <c r="E64" s="198"/>
      <c r="F64" s="470"/>
    </row>
    <row r="65" spans="1:8" ht="9" customHeight="1">
      <c r="A65" s="15"/>
      <c r="B65" s="94"/>
      <c r="C65" s="88"/>
      <c r="D65" s="85"/>
      <c r="E65" s="198"/>
      <c r="F65" s="470"/>
    </row>
    <row r="66" spans="1:8" ht="26.25" customHeight="1">
      <c r="A66" s="17"/>
      <c r="B66" s="98" t="s">
        <v>36</v>
      </c>
      <c r="C66" s="88"/>
      <c r="D66" s="32"/>
      <c r="E66" s="198"/>
      <c r="F66" s="470"/>
    </row>
    <row r="67" spans="1:8" ht="9" customHeight="1">
      <c r="A67" s="15"/>
      <c r="B67" s="94"/>
      <c r="C67" s="88"/>
      <c r="D67" s="85"/>
      <c r="E67" s="198"/>
      <c r="F67" s="470"/>
    </row>
    <row r="68" spans="1:8" ht="13">
      <c r="A68" s="15"/>
      <c r="B68" s="90" t="s">
        <v>37</v>
      </c>
      <c r="C68" s="88"/>
      <c r="D68" s="32"/>
      <c r="E68" s="198"/>
      <c r="F68" s="470"/>
    </row>
    <row r="69" spans="1:8" ht="9" customHeight="1">
      <c r="A69" s="15"/>
      <c r="B69" s="94"/>
      <c r="C69" s="88"/>
      <c r="D69" s="85"/>
      <c r="E69" s="198"/>
      <c r="F69" s="470"/>
    </row>
    <row r="70" spans="1:8" s="165" customFormat="1" ht="39.75" customHeight="1">
      <c r="A70" s="21" t="s">
        <v>846</v>
      </c>
      <c r="B70" s="92" t="s">
        <v>38</v>
      </c>
      <c r="C70" s="88" t="s">
        <v>39</v>
      </c>
      <c r="D70" s="32">
        <v>1</v>
      </c>
      <c r="E70" s="198"/>
      <c r="F70" s="683"/>
      <c r="H70" s="681"/>
    </row>
    <row r="71" spans="1:8" ht="9" customHeight="1">
      <c r="A71" s="15"/>
      <c r="B71" s="94"/>
      <c r="C71" s="88"/>
      <c r="D71" s="85"/>
      <c r="E71" s="198"/>
      <c r="F71" s="470"/>
    </row>
    <row r="72" spans="1:8" ht="26.25" customHeight="1">
      <c r="A72" s="15"/>
      <c r="B72" s="100" t="s">
        <v>40</v>
      </c>
      <c r="C72" s="88"/>
      <c r="D72" s="32"/>
      <c r="E72" s="198"/>
      <c r="F72" s="470"/>
    </row>
    <row r="73" spans="1:8" ht="9" customHeight="1">
      <c r="A73" s="15"/>
      <c r="B73" s="94"/>
      <c r="C73" s="88"/>
      <c r="D73" s="32"/>
      <c r="E73" s="198"/>
      <c r="F73" s="470"/>
    </row>
    <row r="74" spans="1:8" ht="14.25" customHeight="1">
      <c r="A74" s="15" t="s">
        <v>847</v>
      </c>
      <c r="B74" s="89" t="s">
        <v>41</v>
      </c>
      <c r="C74" s="88" t="s">
        <v>26</v>
      </c>
      <c r="D74" s="32">
        <v>11</v>
      </c>
      <c r="E74" s="198"/>
      <c r="F74" s="683"/>
    </row>
    <row r="75" spans="1:8" ht="9" customHeight="1">
      <c r="A75" s="15"/>
      <c r="B75" s="94"/>
      <c r="C75" s="88"/>
      <c r="D75" s="32"/>
      <c r="E75" s="198"/>
      <c r="F75" s="470"/>
    </row>
    <row r="76" spans="1:8">
      <c r="A76" s="15" t="s">
        <v>848</v>
      </c>
      <c r="B76" s="89" t="s">
        <v>42</v>
      </c>
      <c r="C76" s="88" t="s">
        <v>26</v>
      </c>
      <c r="D76" s="32">
        <v>3</v>
      </c>
      <c r="E76" s="198"/>
      <c r="F76" s="683"/>
    </row>
    <row r="77" spans="1:8" ht="9" customHeight="1">
      <c r="A77" s="15"/>
      <c r="B77" s="94"/>
      <c r="C77" s="88"/>
      <c r="D77" s="32"/>
      <c r="E77" s="198"/>
      <c r="F77" s="470"/>
    </row>
    <row r="78" spans="1:8">
      <c r="A78" s="15" t="s">
        <v>849</v>
      </c>
      <c r="B78" s="89" t="s">
        <v>43</v>
      </c>
      <c r="C78" s="88" t="s">
        <v>26</v>
      </c>
      <c r="D78" s="32">
        <v>3</v>
      </c>
      <c r="E78" s="198"/>
      <c r="F78" s="683"/>
    </row>
    <row r="79" spans="1:8" ht="9" customHeight="1">
      <c r="A79" s="15"/>
      <c r="B79" s="94"/>
      <c r="C79" s="88"/>
      <c r="D79" s="32"/>
      <c r="E79" s="198"/>
      <c r="F79" s="470"/>
    </row>
    <row r="80" spans="1:8">
      <c r="A80" s="15" t="s">
        <v>850</v>
      </c>
      <c r="B80" s="89" t="s">
        <v>44</v>
      </c>
      <c r="C80" s="88" t="s">
        <v>26</v>
      </c>
      <c r="D80" s="32">
        <v>11</v>
      </c>
      <c r="E80" s="198"/>
      <c r="F80" s="683"/>
    </row>
    <row r="81" spans="1:9" ht="9" customHeight="1">
      <c r="A81" s="15"/>
      <c r="B81" s="94"/>
      <c r="C81" s="88"/>
      <c r="D81" s="32"/>
      <c r="E81" s="198"/>
      <c r="F81" s="470"/>
    </row>
    <row r="82" spans="1:9">
      <c r="A82" s="15" t="s">
        <v>851</v>
      </c>
      <c r="B82" s="89" t="s">
        <v>45</v>
      </c>
      <c r="C82" s="88" t="s">
        <v>26</v>
      </c>
      <c r="D82" s="32">
        <v>6</v>
      </c>
      <c r="E82" s="198"/>
      <c r="F82" s="683"/>
    </row>
    <row r="83" spans="1:9" ht="9" customHeight="1">
      <c r="A83" s="15"/>
      <c r="B83" s="94"/>
      <c r="C83" s="88"/>
      <c r="D83" s="32"/>
      <c r="E83" s="198"/>
      <c r="F83" s="470"/>
    </row>
    <row r="84" spans="1:9" s="165" customFormat="1" ht="40.5" customHeight="1">
      <c r="A84" s="25" t="s">
        <v>852</v>
      </c>
      <c r="B84" s="101" t="s">
        <v>109</v>
      </c>
      <c r="C84" s="88" t="s">
        <v>46</v>
      </c>
      <c r="D84" s="32">
        <v>221.68</v>
      </c>
      <c r="E84" s="198"/>
      <c r="F84" s="683"/>
      <c r="H84" s="681"/>
      <c r="I84" s="713"/>
    </row>
    <row r="85" spans="1:9" ht="9" customHeight="1">
      <c r="A85" s="15"/>
      <c r="B85" s="94"/>
      <c r="C85" s="88"/>
      <c r="D85" s="85"/>
      <c r="E85" s="198"/>
      <c r="F85" s="470"/>
    </row>
    <row r="86" spans="1:9" s="165" customFormat="1" ht="39.75" customHeight="1">
      <c r="A86" s="21" t="s">
        <v>853</v>
      </c>
      <c r="B86" s="92" t="s">
        <v>108</v>
      </c>
      <c r="C86" s="88" t="s">
        <v>47</v>
      </c>
      <c r="D86" s="32">
        <v>1330.08</v>
      </c>
      <c r="E86" s="198"/>
      <c r="F86" s="683"/>
    </row>
    <row r="87" spans="1:9" ht="15" customHeight="1" thickBot="1">
      <c r="A87" s="962" t="s">
        <v>17</v>
      </c>
      <c r="B87" s="963"/>
      <c r="C87" s="963"/>
      <c r="D87" s="963"/>
      <c r="E87" s="196"/>
      <c r="F87" s="127"/>
    </row>
    <row r="88" spans="1:9" s="714" customFormat="1" ht="13">
      <c r="A88" s="31" t="s">
        <v>48</v>
      </c>
      <c r="B88" s="138" t="s">
        <v>247</v>
      </c>
      <c r="C88" s="87"/>
      <c r="D88" s="84"/>
      <c r="E88" s="197"/>
      <c r="F88" s="189"/>
      <c r="H88" s="702"/>
    </row>
    <row r="89" spans="1:9" ht="9" customHeight="1">
      <c r="A89" s="15"/>
      <c r="B89" s="94"/>
      <c r="C89" s="88"/>
      <c r="D89" s="32"/>
      <c r="E89" s="198"/>
      <c r="F89" s="470"/>
    </row>
    <row r="90" spans="1:9" s="714" customFormat="1" ht="16.5" customHeight="1">
      <c r="A90" s="31"/>
      <c r="B90" s="102" t="s">
        <v>50</v>
      </c>
      <c r="C90" s="87"/>
      <c r="D90" s="84"/>
      <c r="E90" s="197"/>
      <c r="F90" s="189"/>
      <c r="H90" s="702"/>
    </row>
    <row r="91" spans="1:9" ht="9" customHeight="1">
      <c r="A91" s="15"/>
      <c r="B91" s="94"/>
      <c r="C91" s="88"/>
      <c r="D91" s="32"/>
      <c r="E91" s="198"/>
      <c r="F91" s="470"/>
    </row>
    <row r="92" spans="1:9" s="715" customFormat="1" ht="42" customHeight="1">
      <c r="A92" s="27"/>
      <c r="B92" s="103" t="s">
        <v>1066</v>
      </c>
      <c r="C92" s="87"/>
      <c r="D92" s="84"/>
      <c r="E92" s="197"/>
      <c r="F92" s="189"/>
      <c r="H92" s="703"/>
    </row>
    <row r="93" spans="1:9" ht="9" customHeight="1">
      <c r="A93" s="15"/>
      <c r="B93" s="94"/>
      <c r="C93" s="88"/>
      <c r="D93" s="32"/>
      <c r="E93" s="198"/>
      <c r="F93" s="470"/>
    </row>
    <row r="94" spans="1:9" s="715" customFormat="1" ht="15" customHeight="1">
      <c r="A94" s="29" t="s">
        <v>51</v>
      </c>
      <c r="B94" s="114" t="s">
        <v>184</v>
      </c>
      <c r="C94" s="87"/>
      <c r="D94" s="84"/>
      <c r="E94" s="197"/>
      <c r="F94" s="189"/>
      <c r="H94" s="703"/>
    </row>
    <row r="95" spans="1:9" ht="9" customHeight="1">
      <c r="A95" s="15"/>
      <c r="B95" s="94"/>
      <c r="C95" s="88"/>
      <c r="D95" s="32"/>
      <c r="E95" s="198"/>
      <c r="F95" s="470"/>
    </row>
    <row r="96" spans="1:9" s="714" customFormat="1" ht="25">
      <c r="A96" s="30" t="s">
        <v>854</v>
      </c>
      <c r="B96" s="92" t="s">
        <v>185</v>
      </c>
      <c r="C96" s="87" t="s">
        <v>15</v>
      </c>
      <c r="D96" s="87">
        <v>21</v>
      </c>
      <c r="E96" s="197"/>
      <c r="F96" s="683"/>
      <c r="H96" s="702"/>
    </row>
    <row r="97" spans="1:14" ht="9" customHeight="1">
      <c r="A97" s="15"/>
      <c r="B97" s="94"/>
      <c r="C97" s="88"/>
      <c r="D97" s="32"/>
      <c r="E97" s="198"/>
      <c r="F97" s="470"/>
    </row>
    <row r="98" spans="1:14" s="714" customFormat="1" ht="26.25" customHeight="1">
      <c r="A98" s="31" t="s">
        <v>52</v>
      </c>
      <c r="B98" s="97" t="s">
        <v>186</v>
      </c>
      <c r="C98" s="87"/>
      <c r="D98" s="84"/>
      <c r="E98" s="197"/>
      <c r="F98" s="189"/>
      <c r="H98" s="702"/>
    </row>
    <row r="99" spans="1:14" ht="9" customHeight="1">
      <c r="A99" s="15"/>
      <c r="B99" s="94"/>
      <c r="C99" s="88"/>
      <c r="D99" s="32"/>
      <c r="E99" s="198"/>
      <c r="F99" s="470"/>
    </row>
    <row r="100" spans="1:14" s="714" customFormat="1" ht="18" customHeight="1">
      <c r="A100" s="30" t="s">
        <v>855</v>
      </c>
      <c r="B100" s="104" t="s">
        <v>187</v>
      </c>
      <c r="C100" s="87" t="s">
        <v>15</v>
      </c>
      <c r="D100" s="84">
        <v>2608</v>
      </c>
      <c r="E100" s="197"/>
      <c r="F100" s="683"/>
      <c r="H100" s="702"/>
    </row>
    <row r="101" spans="1:14" ht="9" customHeight="1">
      <c r="A101" s="15"/>
      <c r="B101" s="94"/>
      <c r="C101" s="88"/>
      <c r="D101" s="32"/>
      <c r="E101" s="198"/>
      <c r="F101" s="470"/>
    </row>
    <row r="102" spans="1:14" s="714" customFormat="1" ht="15" customHeight="1">
      <c r="A102" s="31"/>
      <c r="B102" s="102" t="s">
        <v>54</v>
      </c>
      <c r="C102" s="87"/>
      <c r="D102" s="84"/>
      <c r="E102" s="197"/>
      <c r="F102" s="189"/>
      <c r="H102" s="702"/>
    </row>
    <row r="103" spans="1:14" ht="9" customHeight="1">
      <c r="A103" s="15"/>
      <c r="B103" s="94"/>
      <c r="C103" s="88"/>
      <c r="D103" s="32"/>
      <c r="E103" s="198"/>
      <c r="F103" s="470"/>
    </row>
    <row r="104" spans="1:14" s="715" customFormat="1" ht="91.5" customHeight="1">
      <c r="A104" s="27"/>
      <c r="B104" s="105" t="s">
        <v>1157</v>
      </c>
      <c r="C104" s="87"/>
      <c r="D104" s="84"/>
      <c r="E104" s="197"/>
      <c r="F104" s="189"/>
      <c r="H104" s="703"/>
    </row>
    <row r="105" spans="1:14" ht="9" customHeight="1">
      <c r="A105" s="15"/>
      <c r="B105" s="94"/>
      <c r="C105" s="88"/>
      <c r="D105" s="32"/>
      <c r="E105" s="198"/>
      <c r="F105" s="470"/>
    </row>
    <row r="106" spans="1:14" ht="13">
      <c r="A106" s="23" t="s">
        <v>55</v>
      </c>
      <c r="B106" s="97" t="s">
        <v>856</v>
      </c>
      <c r="C106" s="88"/>
      <c r="D106" s="85"/>
      <c r="E106" s="198"/>
      <c r="F106" s="470"/>
      <c r="I106" s="691"/>
    </row>
    <row r="107" spans="1:14" ht="9" customHeight="1">
      <c r="A107" s="15"/>
      <c r="B107" s="94"/>
      <c r="C107" s="88"/>
      <c r="D107" s="85"/>
      <c r="E107" s="198"/>
      <c r="F107" s="470"/>
    </row>
    <row r="108" spans="1:14" ht="30" customHeight="1">
      <c r="A108" s="15" t="s">
        <v>857</v>
      </c>
      <c r="B108" s="89" t="s">
        <v>110</v>
      </c>
      <c r="C108" s="88" t="s">
        <v>15</v>
      </c>
      <c r="D108" s="88">
        <v>1795</v>
      </c>
      <c r="E108" s="198"/>
      <c r="F108" s="683"/>
      <c r="H108" s="705"/>
      <c r="I108" s="716"/>
      <c r="J108" s="689"/>
      <c r="K108" s="626"/>
      <c r="N108" s="717"/>
    </row>
    <row r="109" spans="1:14" ht="9" customHeight="1">
      <c r="A109" s="15"/>
      <c r="B109" s="94"/>
      <c r="C109" s="88"/>
      <c r="D109" s="32"/>
      <c r="E109" s="198"/>
      <c r="F109" s="470"/>
      <c r="I109" s="716"/>
    </row>
    <row r="110" spans="1:14" ht="15" customHeight="1">
      <c r="A110" s="15" t="s">
        <v>858</v>
      </c>
      <c r="B110" s="89" t="s">
        <v>56</v>
      </c>
      <c r="C110" s="88" t="s">
        <v>15</v>
      </c>
      <c r="D110" s="88">
        <v>551</v>
      </c>
      <c r="E110" s="198"/>
      <c r="F110" s="683"/>
      <c r="H110" s="705"/>
      <c r="I110" s="716"/>
      <c r="J110" s="689"/>
      <c r="K110" s="626"/>
    </row>
    <row r="111" spans="1:14" ht="9" customHeight="1">
      <c r="A111" s="15"/>
      <c r="B111" s="94"/>
      <c r="C111" s="88"/>
      <c r="D111" s="32"/>
      <c r="E111" s="198"/>
      <c r="F111" s="470"/>
      <c r="I111" s="716"/>
    </row>
    <row r="112" spans="1:14" ht="15" customHeight="1">
      <c r="A112" s="15" t="s">
        <v>859</v>
      </c>
      <c r="B112" s="89" t="s">
        <v>57</v>
      </c>
      <c r="C112" s="88" t="s">
        <v>15</v>
      </c>
      <c r="D112" s="88">
        <v>245</v>
      </c>
      <c r="E112" s="198"/>
      <c r="F112" s="683"/>
      <c r="H112" s="705"/>
      <c r="I112" s="716"/>
      <c r="J112" s="689"/>
      <c r="K112" s="626"/>
    </row>
    <row r="113" spans="1:16" ht="9" customHeight="1">
      <c r="A113" s="15"/>
      <c r="B113" s="94"/>
      <c r="C113" s="88"/>
      <c r="D113" s="32"/>
      <c r="E113" s="198"/>
      <c r="F113" s="470"/>
      <c r="I113" s="716"/>
    </row>
    <row r="114" spans="1:16" ht="15" customHeight="1">
      <c r="A114" s="15" t="s">
        <v>860</v>
      </c>
      <c r="B114" s="89" t="s">
        <v>254</v>
      </c>
      <c r="C114" s="88" t="s">
        <v>15</v>
      </c>
      <c r="D114" s="88">
        <v>17</v>
      </c>
      <c r="E114" s="198"/>
      <c r="F114" s="683"/>
      <c r="H114" s="705"/>
      <c r="I114" s="716"/>
      <c r="J114" s="689"/>
      <c r="K114" s="626"/>
    </row>
    <row r="115" spans="1:16" ht="9" customHeight="1">
      <c r="A115" s="15"/>
      <c r="B115" s="94"/>
      <c r="C115" s="88"/>
      <c r="D115" s="85"/>
      <c r="E115" s="198"/>
      <c r="F115" s="470"/>
    </row>
    <row r="116" spans="1:16" ht="16.5" customHeight="1">
      <c r="A116" s="17" t="s">
        <v>58</v>
      </c>
      <c r="B116" s="93" t="s">
        <v>59</v>
      </c>
      <c r="C116" s="88"/>
      <c r="D116" s="85"/>
      <c r="E116" s="198"/>
      <c r="F116" s="470"/>
    </row>
    <row r="117" spans="1:16" ht="13">
      <c r="A117" s="15"/>
      <c r="B117" s="94"/>
      <c r="C117" s="88"/>
      <c r="D117" s="85"/>
      <c r="E117" s="198"/>
      <c r="F117" s="470"/>
    </row>
    <row r="118" spans="1:16" ht="15.75" customHeight="1">
      <c r="A118" s="23" t="s">
        <v>60</v>
      </c>
      <c r="B118" s="97" t="s">
        <v>61</v>
      </c>
      <c r="C118" s="88"/>
      <c r="D118" s="85"/>
      <c r="E118" s="198"/>
      <c r="F118" s="470"/>
    </row>
    <row r="119" spans="1:16" ht="9" customHeight="1">
      <c r="A119" s="15"/>
      <c r="B119" s="94"/>
      <c r="C119" s="88"/>
      <c r="D119" s="85"/>
      <c r="E119" s="198"/>
      <c r="F119" s="470"/>
    </row>
    <row r="120" spans="1:16" ht="132" customHeight="1">
      <c r="A120" s="684"/>
      <c r="B120" s="661" t="s">
        <v>1835</v>
      </c>
      <c r="C120" s="88"/>
      <c r="D120" s="85"/>
      <c r="E120" s="198"/>
      <c r="F120" s="470"/>
      <c r="G120" s="487"/>
      <c r="H120" s="700"/>
      <c r="I120" s="700"/>
      <c r="J120" s="700"/>
      <c r="K120" s="700"/>
      <c r="L120" s="700"/>
      <c r="M120" s="487"/>
    </row>
    <row r="121" spans="1:16" ht="9" customHeight="1">
      <c r="A121" s="684"/>
      <c r="B121" s="661"/>
      <c r="C121" s="88"/>
      <c r="D121" s="85"/>
      <c r="E121" s="198"/>
      <c r="F121" s="470"/>
      <c r="G121" s="487"/>
      <c r="H121" s="700"/>
      <c r="I121" s="700"/>
      <c r="J121" s="700"/>
      <c r="K121" s="700"/>
      <c r="L121" s="700"/>
      <c r="M121" s="487"/>
    </row>
    <row r="122" spans="1:16" ht="14.25" customHeight="1">
      <c r="A122" s="15" t="s">
        <v>861</v>
      </c>
      <c r="B122" s="89" t="s">
        <v>62</v>
      </c>
      <c r="C122" s="88" t="s">
        <v>26</v>
      </c>
      <c r="D122" s="32">
        <v>16</v>
      </c>
      <c r="E122" s="198"/>
      <c r="F122" s="683"/>
      <c r="G122" s="706"/>
      <c r="H122" s="690"/>
      <c r="I122" s="690"/>
      <c r="J122" s="690"/>
      <c r="K122" s="690"/>
      <c r="L122" s="690"/>
      <c r="M122" s="690"/>
      <c r="P122" s="535"/>
    </row>
    <row r="123" spans="1:16" ht="9" customHeight="1">
      <c r="A123" s="15"/>
      <c r="B123" s="94"/>
      <c r="C123" s="88"/>
      <c r="D123" s="85"/>
      <c r="E123" s="198"/>
      <c r="F123" s="470"/>
    </row>
    <row r="124" spans="1:16" ht="13.5" customHeight="1">
      <c r="A124" s="15" t="s">
        <v>862</v>
      </c>
      <c r="B124" s="89" t="s">
        <v>63</v>
      </c>
      <c r="C124" s="88" t="s">
        <v>26</v>
      </c>
      <c r="D124" s="32">
        <v>39</v>
      </c>
      <c r="E124" s="198"/>
      <c r="F124" s="683"/>
      <c r="G124" s="706"/>
      <c r="H124" s="690"/>
      <c r="I124" s="690"/>
      <c r="J124" s="690"/>
      <c r="K124" s="690"/>
      <c r="L124" s="690"/>
      <c r="M124" s="690"/>
    </row>
    <row r="125" spans="1:16" ht="9" customHeight="1">
      <c r="A125" s="15"/>
      <c r="B125" s="94"/>
      <c r="C125" s="88"/>
      <c r="D125" s="85"/>
      <c r="E125" s="198"/>
      <c r="F125" s="470"/>
    </row>
    <row r="126" spans="1:16" ht="15" customHeight="1">
      <c r="A126" s="15" t="s">
        <v>863</v>
      </c>
      <c r="B126" s="89" t="s">
        <v>64</v>
      </c>
      <c r="C126" s="88" t="s">
        <v>26</v>
      </c>
      <c r="D126" s="32">
        <v>10</v>
      </c>
      <c r="E126" s="198"/>
      <c r="F126" s="683"/>
      <c r="G126" s="706"/>
      <c r="H126" s="690"/>
      <c r="I126" s="690"/>
      <c r="J126" s="690"/>
      <c r="K126" s="690"/>
      <c r="L126" s="690"/>
      <c r="M126" s="690"/>
    </row>
    <row r="127" spans="1:16" ht="9" customHeight="1">
      <c r="A127" s="15"/>
      <c r="B127" s="94"/>
      <c r="C127" s="88"/>
      <c r="D127" s="85"/>
      <c r="E127" s="198"/>
      <c r="F127" s="470"/>
    </row>
    <row r="128" spans="1:16" ht="13.5" customHeight="1">
      <c r="A128" s="15" t="s">
        <v>864</v>
      </c>
      <c r="B128" s="89" t="s">
        <v>259</v>
      </c>
      <c r="C128" s="88" t="s">
        <v>26</v>
      </c>
      <c r="D128" s="32">
        <v>3</v>
      </c>
      <c r="E128" s="198"/>
      <c r="F128" s="683"/>
      <c r="G128" s="706"/>
      <c r="H128" s="690"/>
      <c r="I128" s="690"/>
      <c r="J128" s="690"/>
      <c r="K128" s="690"/>
      <c r="L128" s="690"/>
      <c r="M128" s="690"/>
    </row>
    <row r="129" spans="1:13" ht="9" customHeight="1">
      <c r="A129" s="15"/>
      <c r="B129" s="94"/>
      <c r="C129" s="88"/>
      <c r="D129" s="85"/>
      <c r="E129" s="198"/>
      <c r="F129" s="470"/>
    </row>
    <row r="130" spans="1:13" ht="15" customHeight="1">
      <c r="A130" s="15" t="s">
        <v>865</v>
      </c>
      <c r="B130" s="89" t="s">
        <v>261</v>
      </c>
      <c r="C130" s="88" t="s">
        <v>26</v>
      </c>
      <c r="D130" s="32">
        <v>1</v>
      </c>
      <c r="E130" s="198"/>
      <c r="F130" s="683"/>
      <c r="G130" s="706"/>
      <c r="H130" s="690"/>
      <c r="I130" s="690"/>
      <c r="J130" s="690"/>
      <c r="K130" s="690"/>
      <c r="L130" s="690"/>
      <c r="M130" s="690"/>
    </row>
    <row r="131" spans="1:13" ht="16.5" customHeight="1" thickBot="1">
      <c r="A131" s="962" t="s">
        <v>17</v>
      </c>
      <c r="B131" s="963"/>
      <c r="C131" s="963"/>
      <c r="D131" s="963"/>
      <c r="E131" s="196"/>
      <c r="F131" s="127"/>
    </row>
    <row r="132" spans="1:13" ht="15" customHeight="1">
      <c r="A132" s="23" t="s">
        <v>262</v>
      </c>
      <c r="B132" s="97" t="s">
        <v>263</v>
      </c>
      <c r="C132" s="88"/>
      <c r="D132" s="32"/>
      <c r="E132" s="198"/>
      <c r="F132" s="470"/>
    </row>
    <row r="133" spans="1:13" ht="9" customHeight="1">
      <c r="A133" s="15"/>
      <c r="B133" s="94"/>
      <c r="C133" s="88"/>
      <c r="D133" s="85"/>
      <c r="E133" s="198"/>
      <c r="F133" s="470"/>
    </row>
    <row r="134" spans="1:13" ht="128.25" customHeight="1">
      <c r="A134" s="684"/>
      <c r="B134" s="661" t="s">
        <v>1836</v>
      </c>
      <c r="C134" s="88"/>
      <c r="D134" s="32"/>
      <c r="E134" s="198"/>
      <c r="F134" s="470"/>
    </row>
    <row r="135" spans="1:13" ht="9" customHeight="1">
      <c r="A135" s="15"/>
      <c r="B135" s="94"/>
      <c r="C135" s="88"/>
      <c r="D135" s="85"/>
      <c r="E135" s="198"/>
      <c r="F135" s="470"/>
    </row>
    <row r="136" spans="1:13" ht="15.75" customHeight="1">
      <c r="A136" s="15" t="s">
        <v>866</v>
      </c>
      <c r="B136" s="89" t="s">
        <v>265</v>
      </c>
      <c r="C136" s="88" t="s">
        <v>26</v>
      </c>
      <c r="D136" s="32">
        <v>3</v>
      </c>
      <c r="E136" s="198"/>
      <c r="F136" s="683"/>
    </row>
    <row r="137" spans="1:13" ht="9" customHeight="1">
      <c r="A137" s="15"/>
      <c r="B137" s="94"/>
      <c r="C137" s="88"/>
      <c r="D137" s="85"/>
      <c r="E137" s="198"/>
      <c r="F137" s="470"/>
    </row>
    <row r="138" spans="1:13" ht="15.75" customHeight="1">
      <c r="A138" s="15" t="s">
        <v>867</v>
      </c>
      <c r="B138" s="89" t="s">
        <v>565</v>
      </c>
      <c r="C138" s="88" t="s">
        <v>26</v>
      </c>
      <c r="D138" s="32">
        <v>2</v>
      </c>
      <c r="E138" s="198"/>
      <c r="F138" s="683"/>
    </row>
    <row r="139" spans="1:13" ht="9" customHeight="1">
      <c r="A139" s="15"/>
      <c r="B139" s="94"/>
      <c r="C139" s="22"/>
      <c r="D139" s="85"/>
      <c r="E139" s="198"/>
      <c r="F139" s="470"/>
    </row>
    <row r="140" spans="1:13" ht="14.25" customHeight="1">
      <c r="A140" s="23" t="s">
        <v>65</v>
      </c>
      <c r="B140" s="97" t="s">
        <v>66</v>
      </c>
      <c r="C140" s="22"/>
      <c r="D140" s="32"/>
      <c r="E140" s="198"/>
      <c r="F140" s="470"/>
    </row>
    <row r="141" spans="1:13" ht="9" customHeight="1">
      <c r="A141" s="15"/>
      <c r="B141" s="94"/>
      <c r="C141" s="22"/>
      <c r="D141" s="85"/>
      <c r="E141" s="198"/>
      <c r="F141" s="470"/>
    </row>
    <row r="142" spans="1:13" s="165" customFormat="1" ht="30" customHeight="1">
      <c r="A142" s="21" t="s">
        <v>868</v>
      </c>
      <c r="B142" s="92" t="s">
        <v>67</v>
      </c>
      <c r="C142" s="88" t="s">
        <v>26</v>
      </c>
      <c r="D142" s="32">
        <v>5</v>
      </c>
      <c r="E142" s="198"/>
      <c r="F142" s="683"/>
    </row>
    <row r="143" spans="1:13" ht="9" customHeight="1">
      <c r="A143" s="15"/>
      <c r="B143" s="94"/>
      <c r="C143" s="88"/>
      <c r="D143" s="85"/>
      <c r="E143" s="198"/>
      <c r="F143" s="470"/>
    </row>
    <row r="144" spans="1:13" s="165" customFormat="1" ht="28.5" customHeight="1">
      <c r="A144" s="25" t="s">
        <v>869</v>
      </c>
      <c r="B144" s="101" t="s">
        <v>68</v>
      </c>
      <c r="C144" s="88" t="s">
        <v>26</v>
      </c>
      <c r="D144" s="139">
        <v>5</v>
      </c>
      <c r="E144" s="198"/>
      <c r="F144" s="683"/>
    </row>
    <row r="145" spans="1:6" ht="9" customHeight="1">
      <c r="A145" s="15"/>
      <c r="B145" s="94"/>
      <c r="C145" s="88"/>
      <c r="D145" s="85"/>
      <c r="E145" s="198"/>
      <c r="F145" s="470"/>
    </row>
    <row r="146" spans="1:6" s="165" customFormat="1" ht="28.5" customHeight="1">
      <c r="A146" s="21" t="s">
        <v>870</v>
      </c>
      <c r="B146" s="92" t="s">
        <v>69</v>
      </c>
      <c r="C146" s="88" t="s">
        <v>26</v>
      </c>
      <c r="D146" s="32">
        <v>5</v>
      </c>
      <c r="E146" s="198"/>
      <c r="F146" s="683"/>
    </row>
    <row r="147" spans="1:6" ht="9" customHeight="1">
      <c r="A147" s="15"/>
      <c r="B147" s="94"/>
      <c r="C147" s="88"/>
      <c r="D147" s="85"/>
      <c r="E147" s="198"/>
      <c r="F147" s="470"/>
    </row>
    <row r="148" spans="1:6" s="165" customFormat="1" ht="40.5" customHeight="1">
      <c r="A148" s="21" t="s">
        <v>871</v>
      </c>
      <c r="B148" s="92" t="s">
        <v>180</v>
      </c>
      <c r="C148" s="88" t="s">
        <v>26</v>
      </c>
      <c r="D148" s="32">
        <v>20</v>
      </c>
      <c r="E148" s="198"/>
      <c r="F148" s="683"/>
    </row>
    <row r="149" spans="1:6" ht="9" customHeight="1">
      <c r="A149" s="15"/>
      <c r="B149" s="94"/>
      <c r="C149" s="88"/>
      <c r="D149" s="85"/>
      <c r="E149" s="198"/>
      <c r="F149" s="470"/>
    </row>
    <row r="150" spans="1:6" s="165" customFormat="1" ht="101.25" customHeight="1">
      <c r="A150" s="21" t="s">
        <v>872</v>
      </c>
      <c r="B150" s="92" t="s">
        <v>273</v>
      </c>
      <c r="C150" s="88" t="s">
        <v>26</v>
      </c>
      <c r="D150" s="32">
        <v>5</v>
      </c>
      <c r="E150" s="198"/>
      <c r="F150" s="683"/>
    </row>
    <row r="151" spans="1:6" ht="9" customHeight="1">
      <c r="A151" s="15"/>
      <c r="B151" s="94"/>
      <c r="C151" s="88"/>
      <c r="D151" s="85"/>
      <c r="E151" s="198"/>
      <c r="F151" s="470"/>
    </row>
    <row r="152" spans="1:6" s="165" customFormat="1" ht="39" customHeight="1">
      <c r="A152" s="21" t="s">
        <v>873</v>
      </c>
      <c r="B152" s="92" t="s">
        <v>70</v>
      </c>
      <c r="C152" s="88" t="s">
        <v>26</v>
      </c>
      <c r="D152" s="32">
        <v>20</v>
      </c>
      <c r="E152" s="198"/>
      <c r="F152" s="683"/>
    </row>
    <row r="153" spans="1:6" ht="9" customHeight="1">
      <c r="A153" s="15"/>
      <c r="B153" s="94"/>
      <c r="C153" s="88"/>
      <c r="D153" s="85"/>
      <c r="E153" s="198"/>
      <c r="F153" s="470"/>
    </row>
    <row r="154" spans="1:6" ht="16.5" customHeight="1">
      <c r="A154" s="23" t="s">
        <v>71</v>
      </c>
      <c r="B154" s="97" t="s">
        <v>72</v>
      </c>
      <c r="C154" s="88"/>
      <c r="D154" s="32"/>
      <c r="E154" s="198"/>
      <c r="F154" s="470"/>
    </row>
    <row r="155" spans="1:6" ht="9" customHeight="1">
      <c r="A155" s="15"/>
      <c r="B155" s="94"/>
      <c r="C155" s="88"/>
      <c r="D155" s="85"/>
      <c r="E155" s="198"/>
      <c r="F155" s="470"/>
    </row>
    <row r="156" spans="1:6" ht="13">
      <c r="A156" s="15"/>
      <c r="B156" s="99" t="s">
        <v>73</v>
      </c>
      <c r="C156" s="88"/>
      <c r="D156" s="32"/>
      <c r="E156" s="198"/>
      <c r="F156" s="470"/>
    </row>
    <row r="157" spans="1:6" ht="9" customHeight="1">
      <c r="A157" s="15"/>
      <c r="B157" s="94"/>
      <c r="C157" s="88"/>
      <c r="D157" s="85"/>
      <c r="E157" s="198"/>
      <c r="F157" s="470"/>
    </row>
    <row r="158" spans="1:6" s="165" customFormat="1" ht="130.5" customHeight="1">
      <c r="A158" s="718" t="s">
        <v>874</v>
      </c>
      <c r="B158" s="92" t="s">
        <v>111</v>
      </c>
      <c r="C158" s="88" t="s">
        <v>15</v>
      </c>
      <c r="D158" s="88">
        <v>21</v>
      </c>
      <c r="E158" s="198"/>
      <c r="F158" s="683"/>
    </row>
    <row r="159" spans="1:6" ht="9" customHeight="1">
      <c r="A159" s="15"/>
      <c r="B159" s="94"/>
      <c r="C159" s="88"/>
      <c r="D159" s="85"/>
      <c r="E159" s="198"/>
      <c r="F159" s="470"/>
    </row>
    <row r="160" spans="1:6" ht="25">
      <c r="A160" s="21" t="s">
        <v>875</v>
      </c>
      <c r="B160" s="92" t="s">
        <v>876</v>
      </c>
      <c r="C160" s="88" t="s">
        <v>46</v>
      </c>
      <c r="D160" s="32">
        <v>1</v>
      </c>
      <c r="E160" s="198"/>
      <c r="F160" s="683"/>
    </row>
    <row r="161" spans="1:6" s="165" customFormat="1">
      <c r="A161" s="21"/>
      <c r="B161" s="92"/>
      <c r="C161" s="88"/>
      <c r="D161" s="32"/>
      <c r="E161" s="198"/>
      <c r="F161" s="683"/>
    </row>
    <row r="162" spans="1:6" ht="13.5" thickBot="1">
      <c r="A162" s="962" t="s">
        <v>17</v>
      </c>
      <c r="B162" s="963"/>
      <c r="C162" s="963"/>
      <c r="D162" s="963"/>
      <c r="E162" s="196"/>
      <c r="F162" s="127"/>
    </row>
    <row r="163" spans="1:6" s="165" customFormat="1" ht="39.75" customHeight="1">
      <c r="A163" s="21" t="s">
        <v>877</v>
      </c>
      <c r="B163" s="719" t="s">
        <v>173</v>
      </c>
      <c r="C163" s="88"/>
      <c r="D163" s="32"/>
      <c r="E163" s="198"/>
      <c r="F163" s="470"/>
    </row>
    <row r="164" spans="1:6" ht="9" customHeight="1">
      <c r="A164" s="15"/>
      <c r="B164" s="94"/>
      <c r="C164" s="88"/>
      <c r="D164" s="85"/>
      <c r="E164" s="198"/>
      <c r="F164" s="470"/>
    </row>
    <row r="165" spans="1:6" ht="15.75" customHeight="1">
      <c r="A165" s="15"/>
      <c r="B165" s="89" t="s">
        <v>30</v>
      </c>
      <c r="C165" s="88" t="s">
        <v>20</v>
      </c>
      <c r="D165" s="32" t="s">
        <v>28</v>
      </c>
      <c r="E165" s="198"/>
      <c r="F165" s="683"/>
    </row>
    <row r="166" spans="1:6" ht="9" customHeight="1">
      <c r="A166" s="15"/>
      <c r="B166" s="94"/>
      <c r="C166" s="88"/>
      <c r="D166" s="85"/>
      <c r="E166" s="198"/>
      <c r="F166" s="470"/>
    </row>
    <row r="167" spans="1:6" ht="18" customHeight="1">
      <c r="A167" s="15"/>
      <c r="B167" s="89" t="s">
        <v>31</v>
      </c>
      <c r="C167" s="88" t="s">
        <v>20</v>
      </c>
      <c r="D167" s="32" t="s">
        <v>28</v>
      </c>
      <c r="E167" s="198"/>
      <c r="F167" s="683"/>
    </row>
    <row r="168" spans="1:6" ht="9" customHeight="1">
      <c r="A168" s="15"/>
      <c r="B168" s="94"/>
      <c r="C168" s="22"/>
      <c r="D168" s="85"/>
      <c r="E168" s="198"/>
      <c r="F168" s="470"/>
    </row>
    <row r="169" spans="1:6" s="165" customFormat="1" ht="141" customHeight="1">
      <c r="A169" s="21" t="s">
        <v>878</v>
      </c>
      <c r="B169" s="92" t="s">
        <v>276</v>
      </c>
      <c r="C169" s="88" t="s">
        <v>15</v>
      </c>
      <c r="D169" s="88">
        <v>40</v>
      </c>
      <c r="E169" s="198"/>
      <c r="F169" s="683"/>
    </row>
    <row r="170" spans="1:6" ht="9" customHeight="1">
      <c r="A170" s="15"/>
      <c r="B170" s="94"/>
      <c r="C170" s="22"/>
      <c r="D170" s="88"/>
      <c r="E170" s="198"/>
      <c r="F170" s="470"/>
    </row>
    <row r="171" spans="1:6" s="165" customFormat="1" ht="88.5" customHeight="1">
      <c r="A171" s="21" t="s">
        <v>879</v>
      </c>
      <c r="B171" s="92" t="s">
        <v>190</v>
      </c>
      <c r="C171" s="88" t="s">
        <v>15</v>
      </c>
      <c r="D171" s="88">
        <v>260.8</v>
      </c>
      <c r="E171" s="198"/>
      <c r="F171" s="683"/>
    </row>
    <row r="172" spans="1:6" ht="9" customHeight="1">
      <c r="A172" s="15"/>
      <c r="B172" s="94"/>
      <c r="C172" s="88"/>
      <c r="D172" s="88"/>
      <c r="E172" s="198"/>
      <c r="F172" s="470"/>
    </row>
    <row r="173" spans="1:6" s="165" customFormat="1" ht="42" customHeight="1">
      <c r="A173" s="21" t="s">
        <v>880</v>
      </c>
      <c r="B173" s="92" t="s">
        <v>279</v>
      </c>
      <c r="C173" s="88" t="s">
        <v>15</v>
      </c>
      <c r="D173" s="88">
        <v>130.4</v>
      </c>
      <c r="E173" s="198"/>
      <c r="F173" s="683"/>
    </row>
    <row r="174" spans="1:6" ht="9" customHeight="1">
      <c r="A174" s="15"/>
      <c r="B174" s="94"/>
      <c r="C174" s="88"/>
      <c r="D174" s="88"/>
      <c r="E174" s="198"/>
      <c r="F174" s="470"/>
    </row>
    <row r="175" spans="1:6" s="165" customFormat="1" ht="29.25" customHeight="1">
      <c r="A175" s="21" t="s">
        <v>881</v>
      </c>
      <c r="B175" s="92" t="s">
        <v>74</v>
      </c>
      <c r="C175" s="88" t="s">
        <v>15</v>
      </c>
      <c r="D175" s="88">
        <v>2608</v>
      </c>
      <c r="E175" s="198"/>
      <c r="F175" s="683"/>
    </row>
    <row r="176" spans="1:6" ht="9" customHeight="1">
      <c r="A176" s="15"/>
      <c r="B176" s="94"/>
      <c r="C176" s="88"/>
      <c r="D176" s="88"/>
      <c r="E176" s="198"/>
      <c r="F176" s="470"/>
    </row>
    <row r="177" spans="1:10" ht="14.15" customHeight="1">
      <c r="A177" s="23" t="s">
        <v>75</v>
      </c>
      <c r="B177" s="97" t="s">
        <v>76</v>
      </c>
      <c r="C177" s="88"/>
      <c r="D177" s="88"/>
      <c r="E177" s="198"/>
      <c r="F177" s="470"/>
    </row>
    <row r="178" spans="1:10" ht="9" customHeight="1">
      <c r="A178" s="15"/>
      <c r="B178" s="94"/>
      <c r="C178" s="88"/>
      <c r="D178" s="88"/>
      <c r="E178" s="198"/>
      <c r="F178" s="470"/>
    </row>
    <row r="179" spans="1:10" s="165" customFormat="1" ht="54.75" customHeight="1">
      <c r="A179" s="21" t="s">
        <v>882</v>
      </c>
      <c r="B179" s="92" t="s">
        <v>77</v>
      </c>
      <c r="C179" s="88" t="s">
        <v>20</v>
      </c>
      <c r="D179" s="88" t="s">
        <v>21</v>
      </c>
      <c r="E179" s="198"/>
      <c r="F179" s="506"/>
    </row>
    <row r="180" spans="1:10" ht="9" customHeight="1">
      <c r="A180" s="15"/>
      <c r="B180" s="94"/>
      <c r="C180" s="88"/>
      <c r="D180" s="88"/>
      <c r="E180" s="198"/>
      <c r="F180" s="470"/>
    </row>
    <row r="181" spans="1:10" s="165" customFormat="1" ht="66.75" customHeight="1">
      <c r="A181" s="21" t="s">
        <v>883</v>
      </c>
      <c r="B181" s="92" t="s">
        <v>78</v>
      </c>
      <c r="C181" s="88" t="s">
        <v>26</v>
      </c>
      <c r="D181" s="88">
        <v>2</v>
      </c>
      <c r="E181" s="198"/>
      <c r="F181" s="683"/>
    </row>
    <row r="182" spans="1:10" ht="9" customHeight="1">
      <c r="A182" s="15"/>
      <c r="B182" s="94"/>
      <c r="C182" s="88"/>
      <c r="D182" s="88"/>
      <c r="E182" s="198"/>
      <c r="F182" s="470"/>
    </row>
    <row r="183" spans="1:10" ht="26">
      <c r="A183" s="15"/>
      <c r="B183" s="93" t="s">
        <v>79</v>
      </c>
      <c r="C183" s="88"/>
      <c r="D183" s="88"/>
      <c r="E183" s="198"/>
      <c r="F183" s="470"/>
    </row>
    <row r="184" spans="1:10" ht="9" customHeight="1">
      <c r="A184" s="15"/>
      <c r="B184" s="94"/>
      <c r="C184" s="88"/>
      <c r="D184" s="88"/>
      <c r="E184" s="198"/>
      <c r="F184" s="470"/>
    </row>
    <row r="185" spans="1:10">
      <c r="A185" s="15"/>
      <c r="B185" s="89" t="s">
        <v>80</v>
      </c>
      <c r="C185" s="88"/>
      <c r="D185" s="88"/>
      <c r="E185" s="198"/>
      <c r="F185" s="470"/>
    </row>
    <row r="186" spans="1:10" ht="9" customHeight="1">
      <c r="A186" s="15"/>
      <c r="B186" s="94"/>
      <c r="C186" s="88"/>
      <c r="D186" s="88"/>
      <c r="E186" s="198"/>
      <c r="F186" s="470"/>
    </row>
    <row r="187" spans="1:10" ht="14.25" customHeight="1">
      <c r="A187" s="23" t="s">
        <v>81</v>
      </c>
      <c r="B187" s="97" t="s">
        <v>82</v>
      </c>
      <c r="C187" s="88"/>
      <c r="D187" s="88"/>
      <c r="E187" s="198"/>
      <c r="F187" s="470"/>
    </row>
    <row r="188" spans="1:10" ht="9" customHeight="1">
      <c r="A188" s="15"/>
      <c r="B188" s="94"/>
      <c r="C188" s="88"/>
      <c r="D188" s="88"/>
      <c r="E188" s="198"/>
      <c r="F188" s="470"/>
    </row>
    <row r="189" spans="1:10">
      <c r="A189" s="15" t="s">
        <v>884</v>
      </c>
      <c r="B189" s="89" t="s">
        <v>1732</v>
      </c>
      <c r="C189" s="88" t="s">
        <v>83</v>
      </c>
      <c r="D189" s="88">
        <v>803</v>
      </c>
      <c r="E189" s="198"/>
      <c r="F189" s="683"/>
      <c r="H189" s="140"/>
      <c r="I189" s="716"/>
      <c r="J189" s="689"/>
    </row>
    <row r="190" spans="1:10" ht="9" customHeight="1">
      <c r="A190" s="15"/>
      <c r="B190" s="94"/>
      <c r="C190" s="88"/>
      <c r="D190" s="88"/>
      <c r="E190" s="198"/>
      <c r="F190" s="470"/>
      <c r="H190" s="140"/>
      <c r="I190" s="716"/>
    </row>
    <row r="191" spans="1:10" s="165" customFormat="1" ht="28.5" customHeight="1">
      <c r="A191" s="21" t="s">
        <v>885</v>
      </c>
      <c r="B191" s="92" t="s">
        <v>113</v>
      </c>
      <c r="C191" s="88" t="s">
        <v>83</v>
      </c>
      <c r="D191" s="88">
        <v>20</v>
      </c>
      <c r="E191" s="198"/>
      <c r="F191" s="683"/>
      <c r="H191" s="705"/>
      <c r="I191" s="716"/>
      <c r="J191" s="689"/>
    </row>
    <row r="192" spans="1:10" ht="13">
      <c r="A192" s="15"/>
      <c r="B192" s="94"/>
      <c r="C192" s="88"/>
      <c r="D192" s="88"/>
      <c r="E192" s="198"/>
      <c r="F192" s="470"/>
      <c r="H192" s="140"/>
      <c r="I192" s="716"/>
    </row>
    <row r="193" spans="1:10" ht="13">
      <c r="A193" s="15"/>
      <c r="B193" s="94"/>
      <c r="C193" s="88"/>
      <c r="D193" s="88"/>
      <c r="E193" s="198"/>
      <c r="F193" s="470"/>
    </row>
    <row r="194" spans="1:10" ht="17.25" customHeight="1" thickBot="1">
      <c r="A194" s="962" t="s">
        <v>17</v>
      </c>
      <c r="B194" s="963"/>
      <c r="C194" s="963"/>
      <c r="D194" s="963"/>
      <c r="E194" s="196"/>
      <c r="F194" s="127"/>
    </row>
    <row r="195" spans="1:10" s="165" customFormat="1" ht="39.75" customHeight="1">
      <c r="A195" s="21" t="s">
        <v>886</v>
      </c>
      <c r="B195" s="92" t="s">
        <v>287</v>
      </c>
      <c r="C195" s="88" t="s">
        <v>83</v>
      </c>
      <c r="D195" s="88">
        <v>10</v>
      </c>
      <c r="E195" s="198"/>
      <c r="F195" s="683"/>
      <c r="H195" s="116"/>
      <c r="I195" s="116"/>
      <c r="J195" s="116"/>
    </row>
    <row r="196" spans="1:10" ht="9" customHeight="1">
      <c r="A196" s="15"/>
      <c r="B196" s="94"/>
      <c r="C196" s="88"/>
      <c r="D196" s="88"/>
      <c r="E196" s="198"/>
      <c r="F196" s="470"/>
    </row>
    <row r="197" spans="1:10" s="165" customFormat="1" ht="40.5" customHeight="1">
      <c r="A197" s="21" t="s">
        <v>887</v>
      </c>
      <c r="B197" s="92" t="s">
        <v>289</v>
      </c>
      <c r="C197" s="88" t="s">
        <v>83</v>
      </c>
      <c r="D197" s="88">
        <v>10</v>
      </c>
      <c r="E197" s="198"/>
      <c r="F197" s="683"/>
    </row>
    <row r="198" spans="1:10" ht="9" customHeight="1">
      <c r="A198" s="15"/>
      <c r="B198" s="94"/>
      <c r="C198" s="22"/>
      <c r="D198" s="85"/>
      <c r="E198" s="198"/>
      <c r="F198" s="470"/>
    </row>
    <row r="199" spans="1:10" ht="14.9" customHeight="1">
      <c r="A199" s="35"/>
      <c r="B199" s="106" t="s">
        <v>86</v>
      </c>
      <c r="C199" s="36"/>
      <c r="D199" s="32"/>
      <c r="E199" s="198"/>
      <c r="F199" s="470"/>
    </row>
    <row r="200" spans="1:10" ht="9" customHeight="1">
      <c r="A200" s="15"/>
      <c r="B200" s="94"/>
      <c r="C200" s="22"/>
      <c r="D200" s="85"/>
      <c r="E200" s="198"/>
      <c r="F200" s="470"/>
    </row>
    <row r="201" spans="1:10" ht="14.9" customHeight="1">
      <c r="A201" s="15" t="s">
        <v>888</v>
      </c>
      <c r="B201" s="89" t="s">
        <v>1732</v>
      </c>
      <c r="C201" s="88" t="s">
        <v>83</v>
      </c>
      <c r="D201" s="88">
        <v>175</v>
      </c>
      <c r="E201" s="198"/>
      <c r="F201" s="683"/>
      <c r="H201" s="140"/>
      <c r="I201" s="716"/>
    </row>
    <row r="202" spans="1:10" ht="9" customHeight="1">
      <c r="A202" s="15"/>
      <c r="B202" s="94"/>
      <c r="C202" s="88"/>
      <c r="D202" s="88"/>
      <c r="E202" s="198"/>
      <c r="F202" s="470"/>
      <c r="H202" s="140"/>
      <c r="I202" s="716"/>
    </row>
    <row r="203" spans="1:10" s="165" customFormat="1" ht="27" customHeight="1">
      <c r="A203" s="21" t="s">
        <v>889</v>
      </c>
      <c r="B203" s="92" t="s">
        <v>87</v>
      </c>
      <c r="C203" s="88" t="s">
        <v>83</v>
      </c>
      <c r="D203" s="88">
        <v>2</v>
      </c>
      <c r="E203" s="198"/>
      <c r="F203" s="683"/>
    </row>
    <row r="204" spans="1:10" ht="9" customHeight="1">
      <c r="A204" s="15"/>
      <c r="B204" s="94"/>
      <c r="C204" s="88"/>
      <c r="D204" s="88"/>
      <c r="E204" s="198"/>
      <c r="F204" s="470"/>
    </row>
    <row r="205" spans="1:10" s="165" customFormat="1" ht="37.5" customHeight="1">
      <c r="A205" s="21" t="s">
        <v>890</v>
      </c>
      <c r="B205" s="92" t="s">
        <v>88</v>
      </c>
      <c r="C205" s="88" t="s">
        <v>83</v>
      </c>
      <c r="D205" s="88">
        <v>1</v>
      </c>
      <c r="E205" s="198"/>
      <c r="F205" s="683"/>
    </row>
    <row r="206" spans="1:10" ht="9" customHeight="1">
      <c r="A206" s="15"/>
      <c r="B206" s="94"/>
      <c r="C206" s="88"/>
      <c r="D206" s="88"/>
      <c r="E206" s="198"/>
      <c r="F206" s="470"/>
    </row>
    <row r="207" spans="1:10" s="165" customFormat="1" ht="39" customHeight="1">
      <c r="A207" s="21" t="s">
        <v>891</v>
      </c>
      <c r="B207" s="92" t="s">
        <v>294</v>
      </c>
      <c r="C207" s="88" t="s">
        <v>83</v>
      </c>
      <c r="D207" s="88">
        <v>1</v>
      </c>
      <c r="E207" s="198"/>
      <c r="F207" s="683"/>
    </row>
    <row r="208" spans="1:10" ht="9" customHeight="1">
      <c r="A208" s="15"/>
      <c r="B208" s="94"/>
      <c r="C208" s="88"/>
      <c r="D208" s="88"/>
      <c r="E208" s="198"/>
      <c r="F208" s="470"/>
    </row>
    <row r="209" spans="1:8" ht="14.9" customHeight="1">
      <c r="A209" s="23"/>
      <c r="B209" s="107" t="s">
        <v>90</v>
      </c>
      <c r="C209" s="88"/>
      <c r="D209" s="88"/>
      <c r="E209" s="198"/>
      <c r="F209" s="470"/>
    </row>
    <row r="210" spans="1:8" ht="9" customHeight="1">
      <c r="A210" s="15"/>
      <c r="B210" s="94"/>
      <c r="C210" s="88"/>
      <c r="D210" s="88"/>
      <c r="E210" s="198"/>
      <c r="F210" s="470"/>
    </row>
    <row r="211" spans="1:8" ht="14.9" customHeight="1">
      <c r="A211" s="39"/>
      <c r="B211" s="108" t="s">
        <v>91</v>
      </c>
      <c r="C211" s="88"/>
      <c r="D211" s="88"/>
      <c r="E211" s="198"/>
      <c r="F211" s="470"/>
    </row>
    <row r="212" spans="1:8" ht="9" customHeight="1">
      <c r="A212" s="15"/>
      <c r="B212" s="94"/>
      <c r="C212" s="88"/>
      <c r="D212" s="88"/>
      <c r="E212" s="198"/>
      <c r="F212" s="470"/>
    </row>
    <row r="213" spans="1:8" ht="25">
      <c r="A213" s="39" t="s">
        <v>892</v>
      </c>
      <c r="B213" s="109" t="s">
        <v>92</v>
      </c>
      <c r="C213" s="88" t="s">
        <v>15</v>
      </c>
      <c r="D213" s="88">
        <v>782.4</v>
      </c>
      <c r="E213" s="198"/>
      <c r="F213" s="683"/>
    </row>
    <row r="214" spans="1:8" ht="9" customHeight="1">
      <c r="A214" s="15"/>
      <c r="B214" s="94"/>
      <c r="C214" s="88"/>
      <c r="D214" s="88"/>
      <c r="E214" s="198"/>
      <c r="F214" s="470"/>
    </row>
    <row r="215" spans="1:8" ht="26.25" customHeight="1">
      <c r="A215" s="39" t="s">
        <v>893</v>
      </c>
      <c r="B215" s="109" t="s">
        <v>93</v>
      </c>
      <c r="C215" s="88" t="s">
        <v>15</v>
      </c>
      <c r="D215" s="88">
        <v>1825.6</v>
      </c>
      <c r="E215" s="198"/>
      <c r="F215" s="683"/>
    </row>
    <row r="216" spans="1:8" ht="9" customHeight="1">
      <c r="A216" s="15"/>
      <c r="B216" s="94"/>
      <c r="C216" s="88"/>
      <c r="D216" s="88"/>
      <c r="E216" s="198"/>
      <c r="F216" s="470"/>
    </row>
    <row r="217" spans="1:8" ht="25">
      <c r="A217" s="39"/>
      <c r="B217" s="110" t="s">
        <v>94</v>
      </c>
      <c r="C217" s="88"/>
      <c r="D217" s="88"/>
      <c r="E217" s="198"/>
      <c r="F217" s="470"/>
    </row>
    <row r="218" spans="1:8" ht="9" customHeight="1">
      <c r="A218" s="15"/>
      <c r="B218" s="94"/>
      <c r="C218" s="88"/>
      <c r="D218" s="88"/>
      <c r="E218" s="198"/>
      <c r="F218" s="470"/>
    </row>
    <row r="219" spans="1:8" ht="14.9" customHeight="1">
      <c r="A219" s="39" t="s">
        <v>894</v>
      </c>
      <c r="B219" s="111" t="s">
        <v>114</v>
      </c>
      <c r="C219" s="88" t="s">
        <v>15</v>
      </c>
      <c r="D219" s="88">
        <v>50</v>
      </c>
      <c r="E219" s="198"/>
      <c r="F219" s="683"/>
      <c r="H219" s="227"/>
    </row>
    <row r="220" spans="1:8" ht="9" customHeight="1">
      <c r="A220" s="15"/>
      <c r="B220" s="94"/>
      <c r="C220" s="88"/>
      <c r="D220" s="88"/>
      <c r="E220" s="198"/>
      <c r="F220" s="470"/>
    </row>
    <row r="221" spans="1:8" ht="14.9" customHeight="1">
      <c r="A221" s="39" t="s">
        <v>895</v>
      </c>
      <c r="B221" s="111" t="s">
        <v>593</v>
      </c>
      <c r="C221" s="88" t="s">
        <v>15</v>
      </c>
      <c r="D221" s="88">
        <v>1557</v>
      </c>
      <c r="E221" s="198"/>
      <c r="F221" s="683"/>
      <c r="H221" s="140"/>
    </row>
    <row r="222" spans="1:8" ht="9" customHeight="1">
      <c r="A222" s="15"/>
      <c r="B222" s="94"/>
      <c r="C222" s="88"/>
      <c r="D222" s="88"/>
      <c r="E222" s="198"/>
      <c r="F222" s="470"/>
    </row>
    <row r="223" spans="1:8" ht="13">
      <c r="A223" s="15"/>
      <c r="B223" s="93" t="s">
        <v>95</v>
      </c>
      <c r="C223" s="88"/>
      <c r="D223" s="88"/>
      <c r="E223" s="198"/>
      <c r="F223" s="33"/>
    </row>
    <row r="224" spans="1:8" ht="9" customHeight="1">
      <c r="A224" s="15"/>
      <c r="B224" s="94"/>
      <c r="C224" s="22"/>
      <c r="D224" s="88"/>
      <c r="E224" s="198"/>
      <c r="F224" s="470"/>
    </row>
    <row r="225" spans="1:6" ht="14.9" customHeight="1">
      <c r="A225" s="15"/>
      <c r="B225" s="99" t="s">
        <v>96</v>
      </c>
      <c r="C225" s="22"/>
      <c r="D225" s="88"/>
      <c r="E225" s="198"/>
      <c r="F225" s="470"/>
    </row>
    <row r="226" spans="1:6" ht="9" customHeight="1">
      <c r="A226" s="15"/>
      <c r="B226" s="94"/>
      <c r="C226" s="88"/>
      <c r="D226" s="88"/>
      <c r="E226" s="198"/>
      <c r="F226" s="470"/>
    </row>
    <row r="227" spans="1:6" s="165" customFormat="1" ht="27" customHeight="1">
      <c r="A227" s="21" t="s">
        <v>896</v>
      </c>
      <c r="B227" s="92" t="s">
        <v>299</v>
      </c>
      <c r="C227" s="88" t="s">
        <v>98</v>
      </c>
      <c r="D227" s="88">
        <v>255</v>
      </c>
      <c r="E227" s="198"/>
      <c r="F227" s="683"/>
    </row>
    <row r="228" spans="1:6" ht="9" customHeight="1">
      <c r="A228" s="15"/>
      <c r="B228" s="94"/>
      <c r="C228" s="88"/>
      <c r="D228" s="88"/>
      <c r="E228" s="198"/>
      <c r="F228" s="470"/>
    </row>
    <row r="229" spans="1:6" s="165" customFormat="1" ht="27" customHeight="1">
      <c r="A229" s="21" t="s">
        <v>897</v>
      </c>
      <c r="B229" s="92" t="s">
        <v>301</v>
      </c>
      <c r="C229" s="88" t="s">
        <v>98</v>
      </c>
      <c r="D229" s="88">
        <v>255</v>
      </c>
      <c r="E229" s="198"/>
      <c r="F229" s="683"/>
    </row>
    <row r="230" spans="1:6" ht="9" customHeight="1">
      <c r="A230" s="15"/>
      <c r="B230" s="94"/>
      <c r="C230" s="22"/>
      <c r="D230" s="88"/>
      <c r="E230" s="198"/>
      <c r="F230" s="33"/>
    </row>
    <row r="231" spans="1:6" ht="14.9" customHeight="1">
      <c r="A231" s="41" t="s">
        <v>100</v>
      </c>
      <c r="B231" s="106" t="s">
        <v>101</v>
      </c>
      <c r="C231" s="88"/>
      <c r="D231" s="88"/>
      <c r="E231" s="198"/>
      <c r="F231" s="470"/>
    </row>
    <row r="232" spans="1:6" ht="9" customHeight="1">
      <c r="A232" s="15"/>
      <c r="B232" s="94"/>
      <c r="C232" s="88"/>
      <c r="D232" s="88"/>
      <c r="E232" s="198"/>
      <c r="F232" s="470"/>
    </row>
    <row r="233" spans="1:6" ht="52.5" customHeight="1">
      <c r="A233" s="39" t="s">
        <v>898</v>
      </c>
      <c r="B233" s="112" t="s">
        <v>1743</v>
      </c>
      <c r="C233" s="88" t="s">
        <v>26</v>
      </c>
      <c r="D233" s="88">
        <v>5</v>
      </c>
      <c r="E233" s="198"/>
      <c r="F233" s="683"/>
    </row>
    <row r="234" spans="1:6" ht="9" customHeight="1">
      <c r="A234" s="15"/>
      <c r="B234" s="94"/>
      <c r="C234" s="88"/>
      <c r="D234" s="88"/>
      <c r="E234" s="198"/>
      <c r="F234" s="470"/>
    </row>
    <row r="235" spans="1:6" ht="40.5" customHeight="1">
      <c r="A235" s="39" t="s">
        <v>899</v>
      </c>
      <c r="B235" s="112" t="s">
        <v>598</v>
      </c>
      <c r="C235" s="88" t="s">
        <v>15</v>
      </c>
      <c r="D235" s="88">
        <v>500</v>
      </c>
      <c r="E235" s="198"/>
      <c r="F235" s="683"/>
    </row>
    <row r="236" spans="1:6">
      <c r="A236" s="133"/>
      <c r="B236" s="112"/>
      <c r="C236" s="88"/>
      <c r="D236" s="88"/>
      <c r="E236" s="198"/>
      <c r="F236" s="683"/>
    </row>
    <row r="237" spans="1:6">
      <c r="A237" s="133"/>
      <c r="B237" s="112"/>
      <c r="C237" s="88"/>
      <c r="D237" s="88"/>
      <c r="E237" s="198"/>
      <c r="F237" s="683"/>
    </row>
    <row r="238" spans="1:6">
      <c r="A238" s="133"/>
      <c r="B238" s="112"/>
      <c r="C238" s="88"/>
      <c r="D238" s="88"/>
      <c r="E238" s="198"/>
      <c r="F238" s="683"/>
    </row>
    <row r="239" spans="1:6">
      <c r="A239" s="133"/>
      <c r="B239" s="112"/>
      <c r="C239" s="88"/>
      <c r="D239" s="88"/>
      <c r="E239" s="198"/>
      <c r="F239" s="33"/>
    </row>
    <row r="240" spans="1:6" ht="13.5" thickBot="1">
      <c r="A240" s="962" t="s">
        <v>17</v>
      </c>
      <c r="B240" s="963"/>
      <c r="C240" s="963"/>
      <c r="D240" s="963"/>
      <c r="E240" s="196"/>
      <c r="F240" s="127"/>
    </row>
    <row r="241" spans="1:6" ht="39.75" customHeight="1">
      <c r="A241" s="39" t="s">
        <v>900</v>
      </c>
      <c r="B241" s="112" t="s">
        <v>600</v>
      </c>
      <c r="C241" s="88" t="s">
        <v>15</v>
      </c>
      <c r="D241" s="88">
        <v>100</v>
      </c>
      <c r="E241" s="198"/>
      <c r="F241" s="683"/>
    </row>
    <row r="242" spans="1:6" ht="9" customHeight="1">
      <c r="A242" s="15"/>
      <c r="B242" s="94"/>
      <c r="C242" s="88"/>
      <c r="D242" s="88"/>
      <c r="E242" s="198"/>
      <c r="F242" s="470"/>
    </row>
    <row r="243" spans="1:6" ht="103.5" customHeight="1">
      <c r="A243" s="39" t="s">
        <v>901</v>
      </c>
      <c r="B243" s="112" t="s">
        <v>115</v>
      </c>
      <c r="C243" s="88" t="s">
        <v>26</v>
      </c>
      <c r="D243" s="88">
        <v>12</v>
      </c>
      <c r="E243" s="198"/>
      <c r="F243" s="683"/>
    </row>
    <row r="244" spans="1:6" ht="11.25" customHeight="1">
      <c r="A244" s="15"/>
      <c r="B244" s="94"/>
      <c r="C244" s="88"/>
      <c r="D244" s="88"/>
      <c r="E244" s="198"/>
      <c r="F244" s="470"/>
    </row>
    <row r="245" spans="1:6" ht="40.5" customHeight="1">
      <c r="A245" s="39" t="s">
        <v>902</v>
      </c>
      <c r="B245" s="112" t="s">
        <v>1761</v>
      </c>
      <c r="C245" s="88" t="s">
        <v>20</v>
      </c>
      <c r="D245" s="88" t="s">
        <v>103</v>
      </c>
      <c r="E245" s="198"/>
      <c r="F245" s="506">
        <v>4000000</v>
      </c>
    </row>
    <row r="246" spans="1:6" ht="9.75" customHeight="1">
      <c r="A246" s="15"/>
      <c r="B246" s="94"/>
      <c r="C246" s="88"/>
      <c r="D246" s="88"/>
      <c r="E246" s="198"/>
      <c r="F246" s="470"/>
    </row>
    <row r="247" spans="1:6" ht="13.5" thickBot="1">
      <c r="A247" s="962" t="s">
        <v>17</v>
      </c>
      <c r="B247" s="963"/>
      <c r="C247" s="963"/>
      <c r="D247" s="963"/>
      <c r="E247" s="196"/>
      <c r="F247" s="127"/>
    </row>
    <row r="250" spans="1:6" ht="17.25" customHeight="1"/>
    <row r="251" spans="1:6" ht="13">
      <c r="F251" s="638"/>
    </row>
    <row r="252" spans="1:6" ht="13">
      <c r="F252" s="638"/>
    </row>
    <row r="253" spans="1:6" ht="13">
      <c r="F253" s="638"/>
    </row>
    <row r="254" spans="1:6" ht="13">
      <c r="F254" s="638"/>
    </row>
    <row r="255" spans="1:6" ht="13">
      <c r="F255" s="638"/>
    </row>
    <row r="256" spans="1:6" ht="13">
      <c r="F256" s="638"/>
    </row>
    <row r="257" spans="6:6" ht="13">
      <c r="F257" s="638"/>
    </row>
    <row r="258" spans="6:6" ht="13">
      <c r="F258" s="638"/>
    </row>
  </sheetData>
  <mergeCells count="11">
    <mergeCell ref="A87:D87"/>
    <mergeCell ref="B1:F1"/>
    <mergeCell ref="B3:F3"/>
    <mergeCell ref="B5:D5"/>
    <mergeCell ref="B7:F7"/>
    <mergeCell ref="A39:D39"/>
    <mergeCell ref="A131:D131"/>
    <mergeCell ref="A162:D162"/>
    <mergeCell ref="A194:D194"/>
    <mergeCell ref="A240:D240"/>
    <mergeCell ref="A247:D247"/>
  </mergeCells>
  <printOptions horizontalCentered="1"/>
  <pageMargins left="0.7" right="0.5" top="0.75" bottom="0.7" header="0.3" footer="0.3"/>
  <pageSetup paperSize="9" scale="80" fitToHeight="0" orientation="portrait" r:id="rId1"/>
  <headerFooter>
    <oddFooter>&amp;C&amp;P of &amp;N&amp;RBill No. 7.1</oddFooter>
  </headerFooter>
  <rowBreaks count="1" manualBreakCount="1">
    <brk id="39" max="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94B0-D2CD-4863-84E0-5336BE577B3E}">
  <sheetPr codeName="Sheet41">
    <pageSetUpPr fitToPage="1"/>
  </sheetPr>
  <dimension ref="A1:WVI419"/>
  <sheetViews>
    <sheetView view="pageBreakPreview" topLeftCell="A34"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836</v>
      </c>
      <c r="C6" s="946"/>
      <c r="D6" s="51"/>
      <c r="E6" s="10"/>
      <c r="F6" s="52"/>
    </row>
    <row r="7" spans="1:6">
      <c r="A7" s="49"/>
      <c r="B7" s="12"/>
      <c r="C7" s="9"/>
      <c r="D7" s="51"/>
      <c r="E7" s="10"/>
      <c r="F7" s="52"/>
    </row>
    <row r="8" spans="1:6" ht="13">
      <c r="A8" s="49"/>
      <c r="B8" s="946" t="s">
        <v>903</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904</v>
      </c>
      <c r="C13" s="545"/>
      <c r="D13" s="65"/>
    </row>
    <row r="14" spans="1:6" ht="15" customHeight="1">
      <c r="A14" s="58"/>
      <c r="B14" s="544"/>
      <c r="C14" s="545"/>
      <c r="D14" s="66"/>
    </row>
    <row r="15" spans="1:6" ht="21" customHeight="1">
      <c r="A15" s="58"/>
      <c r="B15" s="544" t="s">
        <v>905</v>
      </c>
      <c r="C15" s="545"/>
      <c r="D15" s="65"/>
    </row>
    <row r="16" spans="1:6" ht="15" customHeight="1">
      <c r="A16" s="58"/>
      <c r="B16" s="544"/>
      <c r="C16" s="545"/>
      <c r="D16" s="66"/>
    </row>
    <row r="17" spans="1:4" ht="22.5" customHeight="1">
      <c r="A17" s="58"/>
      <c r="B17" s="544" t="s">
        <v>906</v>
      </c>
      <c r="C17" s="545"/>
      <c r="D17" s="65"/>
    </row>
    <row r="18" spans="1:4" ht="15" customHeight="1">
      <c r="A18" s="58"/>
      <c r="B18" s="544"/>
      <c r="C18" s="545"/>
      <c r="D18" s="66"/>
    </row>
    <row r="19" spans="1:4" ht="21" customHeight="1">
      <c r="A19" s="58"/>
      <c r="B19" s="544" t="s">
        <v>907</v>
      </c>
      <c r="C19" s="545"/>
      <c r="D19" s="66"/>
    </row>
    <row r="20" spans="1:4" ht="15" customHeight="1">
      <c r="A20" s="58"/>
      <c r="B20" s="544"/>
      <c r="C20" s="545"/>
      <c r="D20" s="66"/>
    </row>
    <row r="21" spans="1:4" ht="20.25" customHeight="1">
      <c r="A21" s="58"/>
      <c r="B21" s="544" t="s">
        <v>908</v>
      </c>
      <c r="C21" s="545"/>
      <c r="D21" s="66"/>
    </row>
    <row r="22" spans="1:4" ht="15" customHeight="1">
      <c r="A22" s="58"/>
      <c r="B22" s="544"/>
      <c r="C22" s="545"/>
      <c r="D22" s="66"/>
    </row>
    <row r="23" spans="1:4" ht="20.25" customHeight="1">
      <c r="A23" s="58"/>
      <c r="B23" s="544" t="s">
        <v>909</v>
      </c>
      <c r="C23" s="545"/>
      <c r="D23" s="66"/>
    </row>
    <row r="24" spans="1:4" ht="15" customHeight="1">
      <c r="A24" s="58"/>
      <c r="B24" s="544"/>
      <c r="C24" s="545"/>
      <c r="D24" s="66"/>
    </row>
    <row r="25" spans="1:4" ht="22.5" customHeight="1">
      <c r="A25" s="58"/>
      <c r="B25" s="544" t="s">
        <v>910</v>
      </c>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1225</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7.1 COLLECTION SHEET</oddHeader>
    <oddFooter>&amp;C&amp;"Arial,Regular"Page &amp;P of &amp;N&amp;R&amp;"Arial,Regular"Collection Sheet - Bill No. 7.1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530C-6F25-4B50-BD0C-A856A0032783}">
  <sheetPr codeName="Sheet42"/>
  <dimension ref="A1:P223"/>
  <sheetViews>
    <sheetView view="pageBreakPreview" zoomScaleNormal="115" zoomScaleSheetLayoutView="100"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65" bestFit="1" customWidth="1"/>
    <col min="4" max="4" width="9.7265625" style="157" customWidth="1"/>
    <col min="5" max="5" width="13" style="681" customWidth="1"/>
    <col min="6" max="6" width="15.453125" style="165" customWidth="1"/>
    <col min="7" max="7" width="13" style="116" customWidth="1"/>
    <col min="8" max="8" width="14" style="116" bestFit="1" customWidth="1"/>
    <col min="9" max="9" width="9.7265625" style="487"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row>
    <row r="2" spans="1:9" ht="13">
      <c r="A2" s="115"/>
      <c r="B2" s="1"/>
      <c r="C2" s="2"/>
      <c r="D2" s="3"/>
      <c r="E2" s="191"/>
      <c r="F2" s="4"/>
      <c r="I2" s="3"/>
    </row>
    <row r="3" spans="1:9" ht="13">
      <c r="A3" s="115"/>
      <c r="B3" s="946" t="s">
        <v>1843</v>
      </c>
      <c r="C3" s="946"/>
      <c r="D3" s="946"/>
      <c r="E3" s="946"/>
      <c r="F3" s="947"/>
      <c r="I3" s="116"/>
    </row>
    <row r="4" spans="1:9" ht="13">
      <c r="A4" s="115"/>
      <c r="B4" s="5"/>
      <c r="C4" s="6"/>
      <c r="D4" s="7"/>
      <c r="E4" s="192"/>
      <c r="F4" s="8"/>
      <c r="I4" s="7"/>
    </row>
    <row r="5" spans="1:9" ht="14.25" customHeight="1">
      <c r="A5" s="115"/>
      <c r="B5" s="946" t="s">
        <v>836</v>
      </c>
      <c r="C5" s="946"/>
      <c r="D5" s="946"/>
      <c r="E5" s="193"/>
      <c r="F5" s="11"/>
      <c r="I5" s="116"/>
    </row>
    <row r="6" spans="1:9">
      <c r="A6" s="115"/>
      <c r="B6" s="12"/>
      <c r="C6" s="9"/>
      <c r="D6" s="10"/>
      <c r="E6" s="193"/>
      <c r="F6" s="11"/>
      <c r="I6" s="10"/>
    </row>
    <row r="7" spans="1:9" ht="8.15" customHeight="1">
      <c r="A7" s="115"/>
      <c r="B7" s="946" t="s">
        <v>953</v>
      </c>
      <c r="C7" s="946"/>
      <c r="D7" s="946"/>
      <c r="E7" s="946"/>
      <c r="F7" s="947"/>
      <c r="I7" s="116"/>
    </row>
    <row r="8" spans="1:9" ht="13" thickBot="1">
      <c r="A8" s="115"/>
      <c r="F8" s="447"/>
    </row>
    <row r="9" spans="1:9" s="487" customFormat="1" ht="27.75" customHeight="1">
      <c r="A9" s="13" t="s">
        <v>1</v>
      </c>
      <c r="B9" s="117" t="s">
        <v>2</v>
      </c>
      <c r="C9" s="86" t="s">
        <v>3</v>
      </c>
      <c r="D9" s="82" t="s">
        <v>4</v>
      </c>
      <c r="E9" s="194" t="s">
        <v>5</v>
      </c>
      <c r="F9" s="188" t="s">
        <v>6</v>
      </c>
      <c r="I9" s="610"/>
    </row>
    <row r="10" spans="1:9" ht="9" customHeight="1">
      <c r="A10" s="15"/>
      <c r="B10" s="89"/>
      <c r="C10" s="22"/>
      <c r="D10" s="22"/>
      <c r="E10" s="198"/>
      <c r="F10" s="470"/>
      <c r="I10" s="847"/>
    </row>
    <row r="11" spans="1:9" ht="27" customHeight="1">
      <c r="A11" s="16"/>
      <c r="B11" s="90" t="s">
        <v>7</v>
      </c>
      <c r="C11" s="471"/>
      <c r="D11" s="85"/>
      <c r="E11" s="198"/>
      <c r="F11" s="470"/>
      <c r="I11" s="489"/>
    </row>
    <row r="12" spans="1:9" ht="9" customHeight="1">
      <c r="A12" s="15"/>
      <c r="B12" s="89"/>
      <c r="C12" s="22"/>
      <c r="D12" s="22"/>
      <c r="E12" s="198"/>
      <c r="F12" s="470"/>
      <c r="I12" s="847"/>
    </row>
    <row r="13" spans="1:9" ht="67.5" customHeight="1">
      <c r="A13" s="141" t="s">
        <v>1253</v>
      </c>
      <c r="B13" s="90" t="s">
        <v>485</v>
      </c>
      <c r="C13" s="471"/>
      <c r="D13" s="85"/>
      <c r="E13" s="198"/>
      <c r="F13" s="470"/>
      <c r="I13" s="489"/>
    </row>
    <row r="14" spans="1:9" ht="9" customHeight="1">
      <c r="A14" s="527"/>
      <c r="B14" s="89"/>
      <c r="C14" s="22"/>
      <c r="D14" s="22"/>
      <c r="E14" s="198"/>
      <c r="F14" s="470"/>
      <c r="I14" s="847"/>
    </row>
    <row r="15" spans="1:9" ht="281.25" customHeight="1">
      <c r="A15" s="699" t="s">
        <v>1254</v>
      </c>
      <c r="B15" s="91" t="s">
        <v>309</v>
      </c>
      <c r="C15" s="471"/>
      <c r="D15" s="85"/>
      <c r="E15" s="198"/>
      <c r="F15" s="470"/>
      <c r="I15" s="489"/>
    </row>
    <row r="16" spans="1:9" ht="9" customHeight="1">
      <c r="A16" s="527"/>
      <c r="B16" s="89"/>
      <c r="C16" s="22"/>
      <c r="D16" s="22"/>
      <c r="E16" s="198"/>
      <c r="F16" s="470"/>
      <c r="I16" s="847"/>
    </row>
    <row r="17" spans="1:13" ht="57" customHeight="1">
      <c r="A17" s="141" t="s">
        <v>1256</v>
      </c>
      <c r="B17" s="90" t="s">
        <v>310</v>
      </c>
      <c r="C17" s="471"/>
      <c r="D17" s="85"/>
      <c r="E17" s="198"/>
      <c r="F17" s="470"/>
      <c r="I17" s="489"/>
    </row>
    <row r="18" spans="1:13" ht="9" customHeight="1">
      <c r="A18" s="15"/>
      <c r="B18" s="89"/>
      <c r="C18" s="22"/>
      <c r="D18" s="22"/>
      <c r="E18" s="198"/>
      <c r="F18" s="470"/>
      <c r="I18" s="847"/>
    </row>
    <row r="19" spans="1:13" ht="16.5" customHeight="1">
      <c r="A19" s="17" t="s">
        <v>10</v>
      </c>
      <c r="B19" s="93" t="s">
        <v>11</v>
      </c>
      <c r="C19" s="471"/>
      <c r="D19" s="85"/>
      <c r="E19" s="198"/>
      <c r="F19" s="470"/>
      <c r="I19" s="489"/>
    </row>
    <row r="20" spans="1:13" ht="9" customHeight="1">
      <c r="A20" s="15"/>
      <c r="B20" s="89"/>
      <c r="C20" s="22"/>
      <c r="D20" s="22"/>
      <c r="E20" s="198"/>
      <c r="F20" s="470"/>
      <c r="I20" s="847"/>
    </row>
    <row r="21" spans="1:13" ht="15" customHeight="1">
      <c r="A21" s="15"/>
      <c r="B21" s="90" t="s">
        <v>12</v>
      </c>
      <c r="C21" s="22"/>
      <c r="D21" s="85"/>
      <c r="E21" s="198"/>
      <c r="F21" s="470"/>
      <c r="I21" s="489"/>
    </row>
    <row r="22" spans="1:13" ht="9" customHeight="1">
      <c r="A22" s="684"/>
      <c r="B22" s="661"/>
      <c r="C22" s="471"/>
      <c r="D22" s="85"/>
      <c r="E22" s="198"/>
      <c r="F22" s="470"/>
      <c r="G22" s="487"/>
      <c r="H22" s="700"/>
      <c r="I22" s="700"/>
      <c r="J22" s="700"/>
      <c r="K22" s="700"/>
      <c r="L22" s="700"/>
      <c r="M22" s="487"/>
    </row>
    <row r="23" spans="1:13" ht="15" customHeight="1">
      <c r="A23" s="15"/>
      <c r="B23" s="94" t="s">
        <v>13</v>
      </c>
      <c r="C23" s="22"/>
      <c r="D23" s="85"/>
      <c r="E23" s="198"/>
      <c r="F23" s="470"/>
      <c r="I23" s="489"/>
    </row>
    <row r="24" spans="1:13" ht="9" customHeight="1">
      <c r="A24" s="15"/>
      <c r="B24" s="89"/>
      <c r="C24" s="22"/>
      <c r="D24" s="22"/>
      <c r="E24" s="198"/>
      <c r="F24" s="470"/>
      <c r="I24" s="847"/>
    </row>
    <row r="25" spans="1:13" ht="43.5" customHeight="1">
      <c r="A25" s="15"/>
      <c r="B25" s="95" t="s">
        <v>229</v>
      </c>
      <c r="C25" s="22"/>
      <c r="D25" s="85"/>
      <c r="E25" s="198"/>
      <c r="F25" s="470"/>
      <c r="I25" s="489"/>
    </row>
    <row r="26" spans="1:13" ht="9" customHeight="1">
      <c r="A26" s="15"/>
      <c r="B26" s="89"/>
      <c r="C26" s="22"/>
      <c r="D26" s="22"/>
      <c r="E26" s="198"/>
      <c r="F26" s="470"/>
      <c r="I26" s="847"/>
    </row>
    <row r="27" spans="1:13" ht="16.5" customHeight="1">
      <c r="A27" s="15" t="s">
        <v>911</v>
      </c>
      <c r="B27" s="89" t="s">
        <v>1827</v>
      </c>
      <c r="C27" s="22" t="s">
        <v>15</v>
      </c>
      <c r="D27" s="32">
        <v>1051</v>
      </c>
      <c r="E27" s="198"/>
      <c r="F27" s="644"/>
      <c r="I27" s="853"/>
    </row>
    <row r="28" spans="1:13" ht="9" customHeight="1">
      <c r="A28" s="15"/>
      <c r="B28" s="89"/>
      <c r="C28" s="22"/>
      <c r="D28" s="22"/>
      <c r="E28" s="198"/>
      <c r="F28" s="470"/>
      <c r="I28" s="853"/>
    </row>
    <row r="29" spans="1:13" ht="68.25" customHeight="1">
      <c r="A29" s="15"/>
      <c r="B29" s="95" t="s">
        <v>16</v>
      </c>
      <c r="C29" s="22"/>
      <c r="D29" s="85"/>
      <c r="E29" s="198"/>
      <c r="F29" s="470"/>
      <c r="I29" s="853"/>
      <c r="J29" s="854"/>
      <c r="K29" s="626"/>
      <c r="L29" s="626"/>
    </row>
    <row r="30" spans="1:13" ht="9" customHeight="1">
      <c r="A30" s="15"/>
      <c r="B30" s="89"/>
      <c r="C30" s="22"/>
      <c r="D30" s="22"/>
      <c r="E30" s="198"/>
      <c r="F30" s="470"/>
      <c r="I30" s="853"/>
    </row>
    <row r="31" spans="1:13" ht="15.75" customHeight="1">
      <c r="A31" s="15" t="s">
        <v>912</v>
      </c>
      <c r="B31" s="89" t="s">
        <v>1827</v>
      </c>
      <c r="C31" s="22" t="s">
        <v>15</v>
      </c>
      <c r="D31" s="32">
        <v>132</v>
      </c>
      <c r="E31" s="198"/>
      <c r="F31" s="644"/>
      <c r="I31" s="853"/>
    </row>
    <row r="32" spans="1:13" ht="15.75" customHeight="1">
      <c r="A32" s="15"/>
      <c r="B32" s="89"/>
      <c r="C32" s="22"/>
      <c r="D32" s="32"/>
      <c r="E32" s="198"/>
      <c r="F32" s="644"/>
      <c r="I32" s="853"/>
    </row>
    <row r="33" spans="1:9" ht="15.75" customHeight="1">
      <c r="A33" s="15"/>
      <c r="B33" s="89"/>
      <c r="C33" s="22"/>
      <c r="D33" s="32"/>
      <c r="E33" s="198"/>
      <c r="F33" s="644"/>
      <c r="I33" s="853"/>
    </row>
    <row r="34" spans="1:9" ht="15.75" customHeight="1">
      <c r="A34" s="15"/>
      <c r="B34" s="89"/>
      <c r="C34" s="22"/>
      <c r="D34" s="32"/>
      <c r="E34" s="198"/>
      <c r="F34" s="644"/>
      <c r="I34" s="853"/>
    </row>
    <row r="35" spans="1:9" ht="15.75" customHeight="1">
      <c r="A35" s="15"/>
      <c r="B35" s="89"/>
      <c r="C35" s="22"/>
      <c r="D35" s="32"/>
      <c r="E35" s="198"/>
      <c r="F35" s="644"/>
      <c r="I35" s="853"/>
    </row>
    <row r="36" spans="1:9" ht="15.75" customHeight="1">
      <c r="A36" s="15"/>
      <c r="B36" s="89"/>
      <c r="C36" s="22"/>
      <c r="D36" s="32"/>
      <c r="E36" s="198"/>
      <c r="F36" s="644"/>
      <c r="I36" s="853"/>
    </row>
    <row r="37" spans="1:9" ht="15.75" customHeight="1">
      <c r="A37" s="15"/>
      <c r="B37" s="89"/>
      <c r="C37" s="22"/>
      <c r="D37" s="32"/>
      <c r="E37" s="198"/>
      <c r="F37" s="644"/>
      <c r="I37" s="853"/>
    </row>
    <row r="38" spans="1:9" ht="16" customHeight="1" thickBot="1">
      <c r="A38" s="962" t="s">
        <v>17</v>
      </c>
      <c r="B38" s="963"/>
      <c r="C38" s="963"/>
      <c r="D38" s="963"/>
      <c r="E38" s="196"/>
      <c r="F38" s="217"/>
      <c r="I38" s="853"/>
    </row>
    <row r="39" spans="1:9" ht="14.25" customHeight="1">
      <c r="A39" s="23" t="s">
        <v>23</v>
      </c>
      <c r="B39" s="97" t="s">
        <v>24</v>
      </c>
      <c r="C39" s="22"/>
      <c r="D39" s="22"/>
      <c r="E39" s="198"/>
      <c r="F39" s="470"/>
      <c r="I39" s="853"/>
    </row>
    <row r="40" spans="1:9" ht="9" customHeight="1">
      <c r="A40" s="15"/>
      <c r="B40" s="94"/>
      <c r="C40" s="22"/>
      <c r="D40" s="85"/>
      <c r="E40" s="198"/>
      <c r="F40" s="470"/>
      <c r="I40" s="853"/>
    </row>
    <row r="41" spans="1:9" ht="13.5" customHeight="1">
      <c r="A41" s="23" t="s">
        <v>25</v>
      </c>
      <c r="B41" s="97" t="s">
        <v>18</v>
      </c>
      <c r="C41" s="22"/>
      <c r="D41" s="22"/>
      <c r="E41" s="198"/>
      <c r="F41" s="470"/>
      <c r="I41" s="853"/>
    </row>
    <row r="42" spans="1:9" ht="9" customHeight="1">
      <c r="A42" s="15"/>
      <c r="B42" s="94"/>
      <c r="C42" s="22"/>
      <c r="D42" s="85"/>
      <c r="E42" s="198"/>
      <c r="F42" s="470"/>
      <c r="I42" s="853"/>
    </row>
    <row r="43" spans="1:9" s="165" customFormat="1" ht="40.5" customHeight="1">
      <c r="A43" s="21" t="s">
        <v>913</v>
      </c>
      <c r="B43" s="92" t="s">
        <v>181</v>
      </c>
      <c r="C43" s="22" t="s">
        <v>26</v>
      </c>
      <c r="D43" s="32">
        <v>47</v>
      </c>
      <c r="E43" s="219"/>
      <c r="F43" s="644"/>
      <c r="I43" s="853"/>
    </row>
    <row r="44" spans="1:9" ht="9" customHeight="1">
      <c r="A44" s="15"/>
      <c r="B44" s="94"/>
      <c r="C44" s="22"/>
      <c r="D44" s="85"/>
      <c r="E44" s="198"/>
      <c r="F44" s="470"/>
      <c r="I44" s="489"/>
    </row>
    <row r="45" spans="1:9" ht="25">
      <c r="A45" s="21" t="s">
        <v>914</v>
      </c>
      <c r="B45" s="92" t="s">
        <v>315</v>
      </c>
      <c r="C45" s="22" t="s">
        <v>20</v>
      </c>
      <c r="D45" s="22" t="s">
        <v>28</v>
      </c>
      <c r="E45" s="198"/>
      <c r="F45" s="644"/>
      <c r="I45" s="855"/>
    </row>
    <row r="46" spans="1:9" ht="9" customHeight="1">
      <c r="A46" s="15"/>
      <c r="B46" s="94"/>
      <c r="C46" s="22"/>
      <c r="D46" s="85"/>
      <c r="E46" s="198"/>
      <c r="F46" s="470"/>
      <c r="I46" s="489"/>
    </row>
    <row r="47" spans="1:9" s="165" customFormat="1" ht="27.75" customHeight="1">
      <c r="A47" s="21" t="s">
        <v>915</v>
      </c>
      <c r="B47" s="92" t="s">
        <v>29</v>
      </c>
      <c r="C47" s="22"/>
      <c r="D47" s="22"/>
      <c r="E47" s="198"/>
      <c r="F47" s="470"/>
      <c r="I47" s="855"/>
    </row>
    <row r="48" spans="1:9" ht="9" customHeight="1">
      <c r="A48" s="15"/>
      <c r="B48" s="94"/>
      <c r="C48" s="22"/>
      <c r="D48" s="85"/>
      <c r="E48" s="198"/>
      <c r="F48" s="470"/>
    </row>
    <row r="49" spans="1:9">
      <c r="A49" s="15"/>
      <c r="B49" s="89" t="s">
        <v>30</v>
      </c>
      <c r="C49" s="22" t="s">
        <v>20</v>
      </c>
      <c r="D49" s="22" t="s">
        <v>28</v>
      </c>
      <c r="E49" s="219"/>
      <c r="F49" s="644"/>
      <c r="I49" s="847"/>
    </row>
    <row r="50" spans="1:9" ht="9" customHeight="1">
      <c r="A50" s="15"/>
      <c r="B50" s="94"/>
      <c r="C50" s="22"/>
      <c r="D50" s="85"/>
      <c r="E50" s="198"/>
      <c r="F50" s="470"/>
    </row>
    <row r="51" spans="1:9">
      <c r="A51" s="15"/>
      <c r="B51" s="89" t="s">
        <v>31</v>
      </c>
      <c r="C51" s="22" t="s">
        <v>20</v>
      </c>
      <c r="D51" s="22" t="s">
        <v>28</v>
      </c>
      <c r="E51" s="219"/>
      <c r="F51" s="644"/>
      <c r="I51" s="847"/>
    </row>
    <row r="52" spans="1:9" ht="9" customHeight="1">
      <c r="A52" s="15"/>
      <c r="B52" s="94"/>
      <c r="C52" s="22"/>
      <c r="D52" s="85"/>
      <c r="E52" s="198"/>
      <c r="F52" s="470"/>
    </row>
    <row r="53" spans="1:9" ht="17.25" customHeight="1">
      <c r="A53" s="17" t="s">
        <v>32</v>
      </c>
      <c r="B53" s="93" t="s">
        <v>33</v>
      </c>
      <c r="C53" s="24"/>
      <c r="D53" s="22"/>
      <c r="E53" s="198"/>
      <c r="F53" s="470"/>
      <c r="I53" s="847"/>
    </row>
    <row r="54" spans="1:9" ht="9" customHeight="1">
      <c r="A54" s="15"/>
      <c r="B54" s="94"/>
      <c r="C54" s="22"/>
      <c r="D54" s="85"/>
      <c r="E54" s="198"/>
      <c r="F54" s="470"/>
    </row>
    <row r="55" spans="1:9" s="165" customFormat="1" ht="42" customHeight="1">
      <c r="A55" s="21" t="s">
        <v>916</v>
      </c>
      <c r="B55" s="92" t="s">
        <v>318</v>
      </c>
      <c r="C55" s="22" t="s">
        <v>26</v>
      </c>
      <c r="D55" s="32">
        <v>2</v>
      </c>
      <c r="E55" s="219"/>
      <c r="F55" s="644"/>
      <c r="I55" s="853"/>
    </row>
    <row r="56" spans="1:9" ht="9" customHeight="1">
      <c r="A56" s="15"/>
      <c r="B56" s="94"/>
      <c r="C56" s="22"/>
      <c r="D56" s="85"/>
      <c r="E56" s="198"/>
      <c r="F56" s="470"/>
    </row>
    <row r="57" spans="1:9" ht="17.25" customHeight="1">
      <c r="A57" s="17" t="s">
        <v>34</v>
      </c>
      <c r="B57" s="93" t="s">
        <v>35</v>
      </c>
      <c r="C57" s="22"/>
      <c r="D57" s="32"/>
      <c r="E57" s="198"/>
      <c r="F57" s="470"/>
      <c r="I57" s="853"/>
    </row>
    <row r="58" spans="1:9" ht="9" customHeight="1">
      <c r="A58" s="15"/>
      <c r="B58" s="94"/>
      <c r="C58" s="22"/>
      <c r="D58" s="85"/>
      <c r="E58" s="198"/>
      <c r="F58" s="470"/>
    </row>
    <row r="59" spans="1:9" ht="27.75" customHeight="1">
      <c r="A59" s="17"/>
      <c r="B59" s="98" t="s">
        <v>36</v>
      </c>
      <c r="C59" s="22"/>
      <c r="D59" s="32"/>
      <c r="E59" s="198"/>
      <c r="F59" s="470"/>
      <c r="I59" s="853"/>
    </row>
    <row r="60" spans="1:9" ht="9" customHeight="1">
      <c r="A60" s="15"/>
      <c r="B60" s="94"/>
      <c r="C60" s="22"/>
      <c r="D60" s="85"/>
      <c r="E60" s="198"/>
      <c r="F60" s="470"/>
    </row>
    <row r="61" spans="1:9" ht="15.75" customHeight="1">
      <c r="A61" s="15"/>
      <c r="B61" s="99" t="s">
        <v>37</v>
      </c>
      <c r="C61" s="22"/>
      <c r="D61" s="32"/>
      <c r="E61" s="198"/>
      <c r="F61" s="470"/>
      <c r="I61" s="853"/>
    </row>
    <row r="62" spans="1:9" ht="9" customHeight="1">
      <c r="A62" s="15"/>
      <c r="B62" s="94"/>
      <c r="C62" s="22"/>
      <c r="D62" s="85"/>
      <c r="E62" s="198"/>
      <c r="F62" s="470"/>
    </row>
    <row r="63" spans="1:9" s="165" customFormat="1" ht="39.75" customHeight="1">
      <c r="A63" s="21" t="s">
        <v>917</v>
      </c>
      <c r="B63" s="92" t="s">
        <v>320</v>
      </c>
      <c r="C63" s="22" t="s">
        <v>39</v>
      </c>
      <c r="D63" s="139">
        <v>1</v>
      </c>
      <c r="E63" s="219"/>
      <c r="F63" s="644"/>
      <c r="H63" s="856"/>
      <c r="I63" s="857"/>
    </row>
    <row r="64" spans="1:9" ht="9" customHeight="1">
      <c r="A64" s="15"/>
      <c r="B64" s="94"/>
      <c r="C64" s="22"/>
      <c r="D64" s="85"/>
      <c r="E64" s="198"/>
      <c r="F64" s="470"/>
    </row>
    <row r="65" spans="1:9" ht="26.25" customHeight="1">
      <c r="A65" s="15"/>
      <c r="B65" s="100" t="s">
        <v>40</v>
      </c>
      <c r="C65" s="22"/>
      <c r="D65" s="83"/>
      <c r="E65" s="198"/>
      <c r="F65" s="470"/>
      <c r="I65" s="858"/>
    </row>
    <row r="66" spans="1:9" ht="9" customHeight="1">
      <c r="A66" s="15"/>
      <c r="B66" s="94"/>
      <c r="C66" s="22"/>
      <c r="D66" s="85"/>
      <c r="E66" s="198"/>
      <c r="F66" s="470"/>
    </row>
    <row r="67" spans="1:9" ht="14.25" customHeight="1">
      <c r="A67" s="15" t="s">
        <v>918</v>
      </c>
      <c r="B67" s="89" t="s">
        <v>41</v>
      </c>
      <c r="C67" s="22" t="s">
        <v>26</v>
      </c>
      <c r="D67" s="139">
        <v>7</v>
      </c>
      <c r="E67" s="219"/>
      <c r="F67" s="644"/>
      <c r="I67" s="857"/>
    </row>
    <row r="68" spans="1:9" ht="9" customHeight="1">
      <c r="A68" s="15"/>
      <c r="B68" s="94"/>
      <c r="C68" s="22"/>
      <c r="D68" s="161"/>
      <c r="E68" s="198"/>
      <c r="F68" s="470"/>
      <c r="I68" s="859"/>
    </row>
    <row r="69" spans="1:9" ht="15" customHeight="1">
      <c r="A69" s="15" t="s">
        <v>919</v>
      </c>
      <c r="B69" s="89" t="s">
        <v>42</v>
      </c>
      <c r="C69" s="22" t="s">
        <v>26</v>
      </c>
      <c r="D69" s="139">
        <v>20</v>
      </c>
      <c r="E69" s="219"/>
      <c r="F69" s="644"/>
      <c r="I69" s="857"/>
    </row>
    <row r="70" spans="1:9" ht="9" customHeight="1">
      <c r="A70" s="15"/>
      <c r="B70" s="94"/>
      <c r="C70" s="22"/>
      <c r="D70" s="161"/>
      <c r="E70" s="198"/>
      <c r="F70" s="470"/>
      <c r="I70" s="857"/>
    </row>
    <row r="71" spans="1:9" ht="15" customHeight="1">
      <c r="A71" s="15" t="s">
        <v>920</v>
      </c>
      <c r="B71" s="89" t="s">
        <v>44</v>
      </c>
      <c r="C71" s="22" t="s">
        <v>26</v>
      </c>
      <c r="D71" s="139">
        <v>7</v>
      </c>
      <c r="E71" s="219"/>
      <c r="F71" s="644"/>
      <c r="I71" s="857"/>
    </row>
    <row r="72" spans="1:9" ht="9" customHeight="1">
      <c r="A72" s="15"/>
      <c r="B72" s="94"/>
      <c r="C72" s="22"/>
      <c r="D72" s="161"/>
      <c r="E72" s="198"/>
      <c r="F72" s="470"/>
      <c r="I72" s="857"/>
    </row>
    <row r="73" spans="1:9" ht="15" customHeight="1">
      <c r="A73" s="15" t="s">
        <v>921</v>
      </c>
      <c r="B73" s="89" t="s">
        <v>45</v>
      </c>
      <c r="C73" s="22" t="s">
        <v>26</v>
      </c>
      <c r="D73" s="139">
        <v>7</v>
      </c>
      <c r="E73" s="219"/>
      <c r="F73" s="644"/>
      <c r="I73" s="857"/>
    </row>
    <row r="74" spans="1:9" ht="9" customHeight="1">
      <c r="A74" s="15"/>
      <c r="B74" s="94"/>
      <c r="C74" s="22"/>
      <c r="D74" s="85"/>
      <c r="E74" s="198"/>
      <c r="F74" s="470"/>
      <c r="I74" s="857"/>
    </row>
    <row r="75" spans="1:9" s="165" customFormat="1" ht="37.5">
      <c r="A75" s="25" t="s">
        <v>922</v>
      </c>
      <c r="B75" s="101" t="s">
        <v>196</v>
      </c>
      <c r="C75" s="26" t="s">
        <v>46</v>
      </c>
      <c r="D75" s="139">
        <v>43</v>
      </c>
      <c r="E75" s="219"/>
      <c r="F75" s="644"/>
      <c r="H75" s="856"/>
      <c r="I75" s="857"/>
    </row>
    <row r="76" spans="1:9" ht="9" customHeight="1">
      <c r="A76" s="15"/>
      <c r="B76" s="94"/>
      <c r="C76" s="22"/>
      <c r="D76" s="139"/>
      <c r="E76" s="198"/>
      <c r="F76" s="470"/>
      <c r="I76" s="857"/>
    </row>
    <row r="77" spans="1:9" ht="18.75" customHeight="1">
      <c r="A77" s="17" t="s">
        <v>48</v>
      </c>
      <c r="B77" s="93" t="s">
        <v>49</v>
      </c>
      <c r="C77" s="471"/>
      <c r="D77" s="85"/>
      <c r="E77" s="198"/>
      <c r="F77" s="470"/>
    </row>
    <row r="78" spans="1:9" ht="9" customHeight="1">
      <c r="A78" s="15"/>
      <c r="B78" s="94"/>
      <c r="C78" s="22"/>
      <c r="D78" s="85"/>
      <c r="E78" s="198"/>
      <c r="F78" s="470"/>
    </row>
    <row r="79" spans="1:9" s="572" customFormat="1" ht="16.5" customHeight="1">
      <c r="A79" s="31"/>
      <c r="B79" s="102" t="s">
        <v>50</v>
      </c>
      <c r="C79" s="87"/>
      <c r="D79" s="84"/>
      <c r="E79" s="197"/>
      <c r="F79" s="189"/>
      <c r="H79" s="702"/>
      <c r="I79" s="860"/>
    </row>
    <row r="80" spans="1:9" ht="9" customHeight="1">
      <c r="A80" s="15"/>
      <c r="B80" s="94"/>
      <c r="C80" s="88"/>
      <c r="D80" s="32"/>
      <c r="E80" s="198"/>
      <c r="F80" s="470"/>
      <c r="I80" s="853"/>
    </row>
    <row r="81" spans="1:9" s="552" customFormat="1" ht="26">
      <c r="A81" s="27"/>
      <c r="B81" s="103" t="s">
        <v>1068</v>
      </c>
      <c r="C81" s="87"/>
      <c r="D81" s="84"/>
      <c r="E81" s="197"/>
      <c r="F81" s="189"/>
      <c r="H81" s="703"/>
      <c r="I81" s="861"/>
    </row>
    <row r="82" spans="1:9" ht="9" customHeight="1">
      <c r="A82" s="15"/>
      <c r="B82" s="94"/>
      <c r="C82" s="88"/>
      <c r="D82" s="32"/>
      <c r="E82" s="198"/>
      <c r="F82" s="470"/>
      <c r="I82" s="853"/>
    </row>
    <row r="83" spans="1:9" ht="26">
      <c r="A83" s="23" t="s">
        <v>52</v>
      </c>
      <c r="B83" s="97" t="s">
        <v>326</v>
      </c>
      <c r="C83" s="471"/>
      <c r="D83" s="85"/>
      <c r="E83" s="198"/>
      <c r="F83" s="470"/>
    </row>
    <row r="84" spans="1:9" ht="9" customHeight="1">
      <c r="A84" s="15"/>
      <c r="B84" s="94"/>
      <c r="C84" s="88"/>
      <c r="D84" s="32"/>
      <c r="E84" s="198"/>
      <c r="F84" s="470"/>
      <c r="I84" s="853"/>
    </row>
    <row r="85" spans="1:9" s="619" customFormat="1" ht="13.5" customHeight="1">
      <c r="A85" s="289" t="s">
        <v>923</v>
      </c>
      <c r="B85" s="144" t="s">
        <v>328</v>
      </c>
      <c r="C85" s="171" t="s">
        <v>15</v>
      </c>
      <c r="D85" s="618">
        <v>1051</v>
      </c>
      <c r="E85" s="219"/>
      <c r="F85" s="644"/>
      <c r="I85" s="862"/>
    </row>
    <row r="86" spans="1:9" s="619" customFormat="1" ht="13.5" customHeight="1">
      <c r="A86" s="289"/>
      <c r="B86" s="144"/>
      <c r="C86" s="171"/>
      <c r="D86" s="618"/>
      <c r="E86" s="216"/>
      <c r="F86" s="704"/>
      <c r="I86" s="862"/>
    </row>
    <row r="87" spans="1:9" s="619" customFormat="1" ht="13.5" customHeight="1">
      <c r="A87" s="289"/>
      <c r="B87" s="144"/>
      <c r="C87" s="171"/>
      <c r="D87" s="618"/>
      <c r="E87" s="216"/>
      <c r="F87" s="704"/>
      <c r="I87" s="862"/>
    </row>
    <row r="88" spans="1:9" s="619" customFormat="1" ht="13.5" customHeight="1">
      <c r="A88" s="289"/>
      <c r="B88" s="144"/>
      <c r="C88" s="171"/>
      <c r="D88" s="618"/>
      <c r="E88" s="216"/>
      <c r="F88" s="704"/>
      <c r="I88" s="862"/>
    </row>
    <row r="89" spans="1:9" s="619" customFormat="1" ht="13.5" customHeight="1">
      <c r="A89" s="289"/>
      <c r="B89" s="144"/>
      <c r="C89" s="171"/>
      <c r="D89" s="618"/>
      <c r="E89" s="216"/>
      <c r="F89" s="704"/>
      <c r="I89" s="862"/>
    </row>
    <row r="90" spans="1:9" s="619" customFormat="1" ht="13.5" customHeight="1">
      <c r="A90" s="289"/>
      <c r="B90" s="144"/>
      <c r="C90" s="171"/>
      <c r="D90" s="618"/>
      <c r="E90" s="216"/>
      <c r="F90" s="704"/>
      <c r="I90" s="862"/>
    </row>
    <row r="91" spans="1:9" ht="16" customHeight="1" thickBot="1">
      <c r="A91" s="962" t="s">
        <v>17</v>
      </c>
      <c r="B91" s="963"/>
      <c r="C91" s="963"/>
      <c r="D91" s="963"/>
      <c r="E91" s="196"/>
      <c r="F91" s="217"/>
      <c r="I91" s="853"/>
    </row>
    <row r="92" spans="1:9" s="572" customFormat="1" ht="15" customHeight="1">
      <c r="A92" s="31"/>
      <c r="B92" s="102" t="s">
        <v>203</v>
      </c>
      <c r="C92" s="87"/>
      <c r="D92" s="84"/>
      <c r="E92" s="197"/>
      <c r="F92" s="189"/>
      <c r="H92" s="702"/>
      <c r="I92" s="860"/>
    </row>
    <row r="93" spans="1:9" ht="9" customHeight="1">
      <c r="A93" s="15"/>
      <c r="B93" s="94"/>
      <c r="C93" s="88"/>
      <c r="D93" s="32"/>
      <c r="E93" s="198"/>
      <c r="F93" s="470"/>
      <c r="I93" s="853"/>
    </row>
    <row r="94" spans="1:9" ht="66.75" customHeight="1">
      <c r="A94" s="684"/>
      <c r="B94" s="661" t="s">
        <v>1069</v>
      </c>
      <c r="C94" s="471"/>
      <c r="D94" s="85"/>
      <c r="E94" s="198"/>
      <c r="F94" s="470"/>
    </row>
    <row r="95" spans="1:9" ht="9" customHeight="1">
      <c r="A95" s="15"/>
      <c r="B95" s="94"/>
      <c r="C95" s="88"/>
      <c r="D95" s="32"/>
      <c r="E95" s="198"/>
      <c r="F95" s="470"/>
      <c r="I95" s="853"/>
    </row>
    <row r="96" spans="1:9" ht="27" customHeight="1">
      <c r="A96" s="23" t="s">
        <v>55</v>
      </c>
      <c r="B96" s="97" t="s">
        <v>329</v>
      </c>
      <c r="C96" s="471"/>
      <c r="D96" s="85"/>
      <c r="E96" s="198"/>
      <c r="F96" s="470"/>
    </row>
    <row r="97" spans="1:16" ht="9" customHeight="1">
      <c r="A97" s="15"/>
      <c r="B97" s="94"/>
      <c r="C97" s="22"/>
      <c r="D97" s="85"/>
      <c r="E97" s="198"/>
      <c r="F97" s="470"/>
    </row>
    <row r="98" spans="1:16" ht="14.25" customHeight="1">
      <c r="A98" s="15" t="s">
        <v>924</v>
      </c>
      <c r="B98" s="89" t="s">
        <v>331</v>
      </c>
      <c r="C98" s="22" t="s">
        <v>15</v>
      </c>
      <c r="D98" s="32">
        <v>1051</v>
      </c>
      <c r="E98" s="219"/>
      <c r="F98" s="644"/>
      <c r="H98" s="705"/>
      <c r="I98" s="853"/>
      <c r="J98" s="689"/>
      <c r="K98" s="626"/>
      <c r="N98" s="863"/>
    </row>
    <row r="99" spans="1:16" ht="9" customHeight="1">
      <c r="A99" s="15"/>
      <c r="B99" s="94"/>
      <c r="C99" s="22"/>
      <c r="D99" s="85"/>
      <c r="E99" s="198"/>
      <c r="F99" s="470"/>
    </row>
    <row r="100" spans="1:16" ht="16.5" customHeight="1">
      <c r="A100" s="17" t="s">
        <v>58</v>
      </c>
      <c r="B100" s="93" t="s">
        <v>59</v>
      </c>
      <c r="C100" s="471"/>
      <c r="D100" s="85"/>
      <c r="E100" s="198"/>
      <c r="F100" s="470"/>
    </row>
    <row r="101" spans="1:16" ht="9" customHeight="1">
      <c r="A101" s="15"/>
      <c r="B101" s="94"/>
      <c r="C101" s="22"/>
      <c r="D101" s="85"/>
      <c r="E101" s="198"/>
      <c r="F101" s="470"/>
    </row>
    <row r="102" spans="1:16" ht="15.75" customHeight="1">
      <c r="A102" s="23" t="s">
        <v>60</v>
      </c>
      <c r="B102" s="97" t="s">
        <v>61</v>
      </c>
      <c r="C102" s="471"/>
      <c r="D102" s="85"/>
      <c r="E102" s="198"/>
      <c r="F102" s="470"/>
    </row>
    <row r="103" spans="1:16" ht="9" customHeight="1">
      <c r="A103" s="15"/>
      <c r="B103" s="94"/>
      <c r="C103" s="22"/>
      <c r="D103" s="85"/>
      <c r="E103" s="198"/>
      <c r="F103" s="470"/>
    </row>
    <row r="104" spans="1:16" ht="130.5" customHeight="1">
      <c r="A104" s="684"/>
      <c r="B104" s="661" t="s">
        <v>1837</v>
      </c>
      <c r="C104" s="471"/>
      <c r="D104" s="85"/>
      <c r="E104" s="198"/>
      <c r="F104" s="470"/>
      <c r="G104" s="487"/>
      <c r="H104" s="700"/>
      <c r="J104" s="700"/>
      <c r="K104" s="700"/>
      <c r="L104" s="700"/>
      <c r="M104" s="487"/>
    </row>
    <row r="105" spans="1:16" ht="9" customHeight="1">
      <c r="A105" s="15"/>
      <c r="B105" s="94"/>
      <c r="C105" s="22"/>
      <c r="D105" s="85"/>
      <c r="E105" s="198"/>
      <c r="F105" s="470"/>
    </row>
    <row r="106" spans="1:16" ht="14.25" customHeight="1">
      <c r="A106" s="15" t="s">
        <v>925</v>
      </c>
      <c r="B106" s="89" t="s">
        <v>333</v>
      </c>
      <c r="C106" s="22" t="s">
        <v>26</v>
      </c>
      <c r="D106" s="32">
        <v>66</v>
      </c>
      <c r="E106" s="219"/>
      <c r="F106" s="644"/>
      <c r="G106" s="706"/>
      <c r="H106" s="864"/>
      <c r="I106" s="853"/>
      <c r="J106" s="864"/>
      <c r="K106" s="864"/>
      <c r="L106" s="864"/>
      <c r="M106" s="864"/>
      <c r="P106" s="872"/>
    </row>
    <row r="107" spans="1:16" ht="9" customHeight="1">
      <c r="A107" s="15"/>
      <c r="B107" s="94"/>
      <c r="C107" s="22"/>
      <c r="D107" s="85"/>
      <c r="E107" s="198"/>
      <c r="F107" s="470"/>
      <c r="I107" s="853"/>
    </row>
    <row r="108" spans="1:16" ht="14.25" customHeight="1">
      <c r="A108" s="23" t="s">
        <v>65</v>
      </c>
      <c r="B108" s="97" t="s">
        <v>66</v>
      </c>
      <c r="C108" s="22"/>
      <c r="D108" s="32"/>
      <c r="E108" s="198"/>
      <c r="F108" s="470"/>
      <c r="I108" s="853"/>
    </row>
    <row r="109" spans="1:16" ht="9" customHeight="1">
      <c r="A109" s="15"/>
      <c r="B109" s="94"/>
      <c r="C109" s="22"/>
      <c r="D109" s="85"/>
      <c r="E109" s="198"/>
      <c r="F109" s="470"/>
      <c r="I109" s="853"/>
    </row>
    <row r="110" spans="1:16" s="165" customFormat="1" ht="40.5" customHeight="1">
      <c r="A110" s="21" t="s">
        <v>926</v>
      </c>
      <c r="B110" s="92" t="s">
        <v>1010</v>
      </c>
      <c r="C110" s="22" t="s">
        <v>26</v>
      </c>
      <c r="D110" s="32">
        <v>8</v>
      </c>
      <c r="E110" s="219"/>
      <c r="F110" s="644"/>
      <c r="I110" s="853"/>
    </row>
    <row r="111" spans="1:16" ht="9" customHeight="1">
      <c r="A111" s="15"/>
      <c r="B111" s="94"/>
      <c r="C111" s="22"/>
      <c r="D111" s="32"/>
      <c r="E111" s="198"/>
      <c r="F111" s="470"/>
      <c r="I111" s="853"/>
    </row>
    <row r="112" spans="1:16" s="165" customFormat="1" ht="41.25" customHeight="1">
      <c r="A112" s="21" t="s">
        <v>927</v>
      </c>
      <c r="B112" s="92" t="s">
        <v>337</v>
      </c>
      <c r="C112" s="22" t="s">
        <v>26</v>
      </c>
      <c r="D112" s="32">
        <v>48</v>
      </c>
      <c r="E112" s="219"/>
      <c r="F112" s="644"/>
      <c r="I112" s="853"/>
    </row>
    <row r="113" spans="1:9" ht="9" customHeight="1">
      <c r="A113" s="15"/>
      <c r="B113" s="94"/>
      <c r="C113" s="22"/>
      <c r="D113" s="32"/>
      <c r="E113" s="198"/>
      <c r="F113" s="470"/>
      <c r="I113" s="853"/>
    </row>
    <row r="114" spans="1:9" ht="16.5" customHeight="1">
      <c r="A114" s="23" t="s">
        <v>71</v>
      </c>
      <c r="B114" s="97" t="s">
        <v>72</v>
      </c>
      <c r="C114" s="22"/>
      <c r="D114" s="32"/>
      <c r="E114" s="198"/>
      <c r="F114" s="470"/>
      <c r="I114" s="250"/>
    </row>
    <row r="115" spans="1:9" ht="9" customHeight="1">
      <c r="A115" s="15"/>
      <c r="B115" s="94"/>
      <c r="C115" s="22"/>
      <c r="D115" s="32"/>
      <c r="E115" s="198"/>
      <c r="F115" s="470"/>
      <c r="I115" s="250"/>
    </row>
    <row r="116" spans="1:9" s="165" customFormat="1" ht="144.75" customHeight="1">
      <c r="A116" s="21" t="s">
        <v>928</v>
      </c>
      <c r="B116" s="92" t="s">
        <v>339</v>
      </c>
      <c r="C116" s="22" t="s">
        <v>15</v>
      </c>
      <c r="D116" s="32">
        <v>44</v>
      </c>
      <c r="E116" s="219"/>
      <c r="F116" s="644"/>
      <c r="I116" s="250"/>
    </row>
    <row r="117" spans="1:9" ht="9" customHeight="1">
      <c r="A117" s="15"/>
      <c r="B117" s="94"/>
      <c r="C117" s="22"/>
      <c r="D117" s="32"/>
      <c r="E117" s="198"/>
      <c r="F117" s="470"/>
      <c r="I117" s="250"/>
    </row>
    <row r="118" spans="1:9" s="165" customFormat="1" ht="93" customHeight="1">
      <c r="A118" s="21" t="s">
        <v>929</v>
      </c>
      <c r="B118" s="92" t="s">
        <v>341</v>
      </c>
      <c r="C118" s="22" t="s">
        <v>15</v>
      </c>
      <c r="D118" s="32">
        <v>106</v>
      </c>
      <c r="E118" s="219"/>
      <c r="F118" s="644"/>
      <c r="I118" s="250"/>
    </row>
    <row r="119" spans="1:9" s="165" customFormat="1" ht="9" customHeight="1">
      <c r="A119" s="21"/>
      <c r="B119" s="92"/>
      <c r="C119" s="22"/>
      <c r="D119" s="32"/>
      <c r="E119" s="219"/>
      <c r="F119" s="146"/>
      <c r="I119" s="250"/>
    </row>
    <row r="120" spans="1:9" s="165" customFormat="1">
      <c r="A120" s="21"/>
      <c r="B120" s="92"/>
      <c r="C120" s="22"/>
      <c r="D120" s="32"/>
      <c r="E120" s="219"/>
      <c r="F120" s="146"/>
      <c r="I120" s="250"/>
    </row>
    <row r="121" spans="1:9" s="165" customFormat="1">
      <c r="A121" s="21"/>
      <c r="B121" s="92"/>
      <c r="C121" s="22"/>
      <c r="D121" s="32"/>
      <c r="E121" s="219"/>
      <c r="F121" s="146"/>
      <c r="I121" s="250"/>
    </row>
    <row r="122" spans="1:9" ht="16" customHeight="1" thickBot="1">
      <c r="A122" s="962" t="s">
        <v>17</v>
      </c>
      <c r="B122" s="963"/>
      <c r="C122" s="963"/>
      <c r="D122" s="963"/>
      <c r="E122" s="196"/>
      <c r="F122" s="217"/>
      <c r="I122" s="250"/>
    </row>
    <row r="123" spans="1:9" s="165" customFormat="1" ht="38.25" customHeight="1">
      <c r="A123" s="21" t="s">
        <v>930</v>
      </c>
      <c r="B123" s="92" t="s">
        <v>343</v>
      </c>
      <c r="C123" s="22" t="s">
        <v>15</v>
      </c>
      <c r="D123" s="32">
        <v>53</v>
      </c>
      <c r="E123" s="219"/>
      <c r="F123" s="644"/>
      <c r="I123" s="250"/>
    </row>
    <row r="124" spans="1:9" ht="8.15" customHeight="1">
      <c r="A124" s="15"/>
      <c r="B124" s="94"/>
      <c r="C124" s="22"/>
      <c r="D124" s="32"/>
      <c r="E124" s="198"/>
      <c r="F124" s="470"/>
      <c r="I124" s="250"/>
    </row>
    <row r="125" spans="1:9" s="165" customFormat="1" ht="25">
      <c r="A125" s="21" t="s">
        <v>931</v>
      </c>
      <c r="B125" s="92" t="s">
        <v>74</v>
      </c>
      <c r="C125" s="22" t="s">
        <v>15</v>
      </c>
      <c r="D125" s="32">
        <v>1051</v>
      </c>
      <c r="E125" s="219"/>
      <c r="F125" s="644"/>
      <c r="I125" s="250"/>
    </row>
    <row r="126" spans="1:9" ht="8.15" customHeight="1">
      <c r="A126" s="15"/>
      <c r="B126" s="94"/>
      <c r="C126" s="22"/>
      <c r="D126" s="32"/>
      <c r="E126" s="198"/>
      <c r="F126" s="470"/>
      <c r="I126" s="250"/>
    </row>
    <row r="127" spans="1:9" ht="14.15" customHeight="1">
      <c r="A127" s="23" t="s">
        <v>75</v>
      </c>
      <c r="B127" s="97" t="s">
        <v>76</v>
      </c>
      <c r="C127" s="22"/>
      <c r="D127" s="22"/>
      <c r="E127" s="198"/>
      <c r="F127" s="470"/>
      <c r="I127" s="847"/>
    </row>
    <row r="128" spans="1:9" ht="8.15" customHeight="1">
      <c r="A128" s="15"/>
      <c r="B128" s="94"/>
      <c r="C128" s="22"/>
      <c r="D128" s="85"/>
      <c r="E128" s="198"/>
      <c r="F128" s="470"/>
    </row>
    <row r="129" spans="1:9" s="165" customFormat="1" ht="54.75" customHeight="1">
      <c r="A129" s="21" t="s">
        <v>932</v>
      </c>
      <c r="B129" s="92" t="s">
        <v>77</v>
      </c>
      <c r="C129" s="22" t="s">
        <v>20</v>
      </c>
      <c r="D129" s="22" t="s">
        <v>21</v>
      </c>
      <c r="E129" s="219"/>
      <c r="F129" s="644"/>
      <c r="I129" s="855"/>
    </row>
    <row r="130" spans="1:9" ht="8.15" customHeight="1">
      <c r="A130" s="15"/>
      <c r="B130" s="94"/>
      <c r="C130" s="22"/>
      <c r="D130" s="85"/>
      <c r="E130" s="198"/>
      <c r="F130" s="470"/>
    </row>
    <row r="131" spans="1:9" s="165" customFormat="1" ht="66.75" customHeight="1">
      <c r="A131" s="21" t="s">
        <v>933</v>
      </c>
      <c r="B131" s="92" t="s">
        <v>347</v>
      </c>
      <c r="C131" s="22" t="s">
        <v>26</v>
      </c>
      <c r="D131" s="32">
        <v>2</v>
      </c>
      <c r="E131" s="219"/>
      <c r="F131" s="644"/>
      <c r="I131" s="250"/>
    </row>
    <row r="132" spans="1:9" ht="8.15" customHeight="1">
      <c r="A132" s="15"/>
      <c r="B132" s="94"/>
      <c r="C132" s="22"/>
      <c r="D132" s="85"/>
      <c r="E132" s="198"/>
      <c r="F132" s="470"/>
    </row>
    <row r="133" spans="1:9" ht="26">
      <c r="A133" s="15"/>
      <c r="B133" s="93" t="s">
        <v>79</v>
      </c>
      <c r="C133" s="22"/>
      <c r="D133" s="32"/>
      <c r="E133" s="198"/>
      <c r="F133" s="470"/>
      <c r="I133" s="853"/>
    </row>
    <row r="134" spans="1:9">
      <c r="A134" s="15"/>
      <c r="B134" s="89" t="s">
        <v>80</v>
      </c>
      <c r="C134" s="22"/>
      <c r="D134" s="22"/>
      <c r="E134" s="198"/>
      <c r="F134" s="470"/>
      <c r="I134" s="847"/>
    </row>
    <row r="135" spans="1:9" ht="8.15" customHeight="1">
      <c r="A135" s="15"/>
      <c r="B135" s="94"/>
      <c r="C135" s="22"/>
      <c r="D135" s="85"/>
      <c r="E135" s="198"/>
      <c r="F135" s="470"/>
    </row>
    <row r="136" spans="1:9" ht="14.25" customHeight="1">
      <c r="A136" s="23" t="s">
        <v>81</v>
      </c>
      <c r="B136" s="97" t="s">
        <v>82</v>
      </c>
      <c r="C136" s="22"/>
      <c r="D136" s="22"/>
      <c r="E136" s="198"/>
      <c r="F136" s="470"/>
      <c r="I136" s="847"/>
    </row>
    <row r="137" spans="1:9" ht="8.15" customHeight="1">
      <c r="A137" s="15"/>
      <c r="B137" s="94"/>
      <c r="C137" s="22"/>
      <c r="D137" s="85"/>
      <c r="E137" s="198"/>
      <c r="F137" s="470"/>
    </row>
    <row r="138" spans="1:9">
      <c r="A138" s="15" t="s">
        <v>934</v>
      </c>
      <c r="B138" s="89" t="s">
        <v>1732</v>
      </c>
      <c r="C138" s="22" t="s">
        <v>83</v>
      </c>
      <c r="D138" s="32">
        <v>292</v>
      </c>
      <c r="E138" s="219"/>
      <c r="F138" s="644"/>
      <c r="I138" s="250"/>
    </row>
    <row r="139" spans="1:9" ht="8.15" customHeight="1">
      <c r="A139" s="15"/>
      <c r="B139" s="94"/>
      <c r="C139" s="22"/>
      <c r="D139" s="85"/>
      <c r="E139" s="198"/>
      <c r="F139" s="470"/>
    </row>
    <row r="140" spans="1:9" s="165" customFormat="1" ht="28.5" customHeight="1">
      <c r="A140" s="21" t="s">
        <v>935</v>
      </c>
      <c r="B140" s="92" t="s">
        <v>113</v>
      </c>
      <c r="C140" s="22" t="s">
        <v>83</v>
      </c>
      <c r="D140" s="32">
        <v>2</v>
      </c>
      <c r="E140" s="219"/>
      <c r="F140" s="644"/>
      <c r="I140" s="250"/>
    </row>
    <row r="141" spans="1:9" ht="8.15" customHeight="1">
      <c r="A141" s="15"/>
      <c r="B141" s="94"/>
      <c r="C141" s="22"/>
      <c r="D141" s="161"/>
      <c r="E141" s="198"/>
      <c r="F141" s="470"/>
      <c r="I141" s="250"/>
    </row>
    <row r="142" spans="1:9" s="165" customFormat="1" ht="39.75" customHeight="1">
      <c r="A142" s="21" t="s">
        <v>936</v>
      </c>
      <c r="B142" s="92" t="s">
        <v>287</v>
      </c>
      <c r="C142" s="22" t="s">
        <v>83</v>
      </c>
      <c r="D142" s="32">
        <v>2</v>
      </c>
      <c r="E142" s="219"/>
      <c r="F142" s="644"/>
      <c r="I142" s="250"/>
    </row>
    <row r="143" spans="1:9" ht="8.15" customHeight="1">
      <c r="A143" s="15"/>
      <c r="B143" s="94"/>
      <c r="C143" s="22"/>
      <c r="D143" s="85"/>
      <c r="E143" s="198"/>
      <c r="F143" s="470"/>
    </row>
    <row r="144" spans="1:9" ht="16.5" customHeight="1">
      <c r="A144" s="35"/>
      <c r="B144" s="106" t="s">
        <v>86</v>
      </c>
      <c r="C144" s="36"/>
      <c r="D144" s="32"/>
      <c r="E144" s="198"/>
      <c r="F144" s="470"/>
      <c r="I144" s="250"/>
    </row>
    <row r="145" spans="1:9" ht="8.15" customHeight="1">
      <c r="A145" s="15"/>
      <c r="B145" s="94"/>
      <c r="C145" s="22"/>
      <c r="D145" s="85"/>
      <c r="E145" s="198"/>
      <c r="F145" s="470"/>
    </row>
    <row r="146" spans="1:9">
      <c r="A146" s="15" t="s">
        <v>937</v>
      </c>
      <c r="B146" s="89" t="s">
        <v>1732</v>
      </c>
      <c r="C146" s="22" t="s">
        <v>83</v>
      </c>
      <c r="D146" s="32">
        <v>92</v>
      </c>
      <c r="E146" s="219"/>
      <c r="F146" s="644"/>
      <c r="I146" s="250"/>
    </row>
    <row r="147" spans="1:9" ht="8.15" customHeight="1">
      <c r="A147" s="15"/>
      <c r="B147" s="94"/>
      <c r="C147" s="22"/>
      <c r="D147" s="85"/>
      <c r="E147" s="198"/>
      <c r="F147" s="470"/>
    </row>
    <row r="148" spans="1:9" s="165" customFormat="1" ht="27" customHeight="1">
      <c r="A148" s="21" t="s">
        <v>938</v>
      </c>
      <c r="B148" s="92" t="s">
        <v>87</v>
      </c>
      <c r="C148" s="22" t="s">
        <v>83</v>
      </c>
      <c r="D148" s="32">
        <v>1</v>
      </c>
      <c r="E148" s="219"/>
      <c r="F148" s="644"/>
      <c r="I148" s="250"/>
    </row>
    <row r="149" spans="1:9" ht="8.15" customHeight="1">
      <c r="A149" s="15"/>
      <c r="B149" s="94"/>
      <c r="C149" s="22"/>
      <c r="D149" s="85"/>
      <c r="E149" s="198"/>
      <c r="F149" s="470"/>
      <c r="I149" s="250"/>
    </row>
    <row r="150" spans="1:9" s="165" customFormat="1" ht="39.75" customHeight="1">
      <c r="A150" s="21" t="s">
        <v>939</v>
      </c>
      <c r="B150" s="92" t="s">
        <v>287</v>
      </c>
      <c r="C150" s="22" t="s">
        <v>83</v>
      </c>
      <c r="D150" s="32">
        <v>1</v>
      </c>
      <c r="E150" s="219"/>
      <c r="F150" s="644"/>
      <c r="I150" s="250"/>
    </row>
    <row r="151" spans="1:9" ht="8.15" customHeight="1">
      <c r="A151" s="15"/>
      <c r="B151" s="94"/>
      <c r="C151" s="22"/>
      <c r="D151" s="85"/>
      <c r="E151" s="198"/>
      <c r="F151" s="470"/>
    </row>
    <row r="152" spans="1:9" ht="14.25" customHeight="1">
      <c r="A152" s="23"/>
      <c r="B152" s="107" t="s">
        <v>90</v>
      </c>
      <c r="C152" s="37"/>
      <c r="D152" s="38"/>
      <c r="E152" s="198"/>
      <c r="F152" s="470"/>
      <c r="I152" s="851"/>
    </row>
    <row r="153" spans="1:9" ht="8.15" customHeight="1">
      <c r="A153" s="15"/>
      <c r="B153" s="94"/>
      <c r="C153" s="22"/>
      <c r="D153" s="85"/>
      <c r="E153" s="198"/>
      <c r="F153" s="470"/>
    </row>
    <row r="154" spans="1:9" ht="25">
      <c r="A154" s="39"/>
      <c r="B154" s="110" t="s">
        <v>94</v>
      </c>
      <c r="C154" s="37"/>
      <c r="D154" s="40"/>
      <c r="E154" s="198"/>
      <c r="F154" s="470"/>
      <c r="I154" s="852"/>
    </row>
    <row r="155" spans="1:9" ht="8.15" customHeight="1">
      <c r="A155" s="15"/>
      <c r="B155" s="94"/>
      <c r="C155" s="22"/>
      <c r="D155" s="85"/>
      <c r="E155" s="198"/>
      <c r="F155" s="470"/>
    </row>
    <row r="156" spans="1:9" ht="15" customHeight="1">
      <c r="A156" s="39" t="s">
        <v>940</v>
      </c>
      <c r="B156" s="111" t="s">
        <v>355</v>
      </c>
      <c r="C156" s="37" t="s">
        <v>15</v>
      </c>
      <c r="D156" s="32">
        <v>1051</v>
      </c>
      <c r="E156" s="219"/>
      <c r="F156" s="644"/>
      <c r="I156" s="250"/>
    </row>
    <row r="157" spans="1:9" ht="8.15" customHeight="1">
      <c r="A157" s="15"/>
      <c r="B157" s="94"/>
      <c r="C157" s="22"/>
      <c r="D157" s="85"/>
      <c r="E157" s="198"/>
      <c r="F157" s="470"/>
    </row>
    <row r="158" spans="1:9" ht="13">
      <c r="A158" s="15"/>
      <c r="B158" s="93" t="s">
        <v>95</v>
      </c>
      <c r="C158" s="22"/>
      <c r="D158" s="32"/>
      <c r="E158" s="198"/>
      <c r="F158" s="470"/>
      <c r="I158" s="853"/>
    </row>
    <row r="159" spans="1:9" ht="8.15" customHeight="1">
      <c r="A159" s="15"/>
      <c r="B159" s="94"/>
      <c r="C159" s="22"/>
      <c r="D159" s="85"/>
      <c r="E159" s="198"/>
      <c r="F159" s="470"/>
    </row>
    <row r="160" spans="1:9" ht="26">
      <c r="A160" s="23" t="s">
        <v>100</v>
      </c>
      <c r="B160" s="93" t="s">
        <v>356</v>
      </c>
      <c r="C160" s="148"/>
      <c r="D160" s="32"/>
      <c r="E160" s="198"/>
      <c r="F160" s="506"/>
      <c r="I160" s="853"/>
    </row>
    <row r="161" spans="1:9" ht="13">
      <c r="A161" s="23" t="s">
        <v>357</v>
      </c>
      <c r="B161" s="149" t="s">
        <v>358</v>
      </c>
      <c r="C161" s="148"/>
      <c r="D161" s="32"/>
      <c r="E161" s="198"/>
      <c r="F161" s="506"/>
      <c r="I161" s="853"/>
    </row>
    <row r="162" spans="1:9" ht="8.15" customHeight="1">
      <c r="A162" s="15"/>
      <c r="B162" s="94"/>
      <c r="C162" s="22"/>
      <c r="D162" s="85"/>
      <c r="E162" s="198"/>
      <c r="F162" s="470"/>
    </row>
    <row r="163" spans="1:9" ht="28.5" customHeight="1">
      <c r="A163" s="23"/>
      <c r="B163" s="98" t="s">
        <v>359</v>
      </c>
      <c r="C163" s="148"/>
      <c r="D163" s="32"/>
      <c r="E163" s="198"/>
      <c r="F163" s="506"/>
      <c r="I163" s="853"/>
    </row>
    <row r="164" spans="1:9" ht="8.15" customHeight="1">
      <c r="A164" s="15"/>
      <c r="B164" s="94"/>
      <c r="C164" s="22"/>
      <c r="D164" s="85"/>
      <c r="E164" s="198"/>
      <c r="F164" s="470"/>
    </row>
    <row r="165" spans="1:9" ht="53.25" customHeight="1">
      <c r="A165" s="23"/>
      <c r="B165" s="98" t="s">
        <v>360</v>
      </c>
      <c r="C165" s="148"/>
      <c r="D165" s="32"/>
      <c r="E165" s="198"/>
      <c r="F165" s="506"/>
      <c r="I165" s="853"/>
    </row>
    <row r="166" spans="1:9" ht="8.15" customHeight="1">
      <c r="A166" s="15"/>
      <c r="B166" s="94"/>
      <c r="C166" s="22"/>
      <c r="D166" s="85"/>
      <c r="E166" s="198"/>
      <c r="F166" s="470"/>
    </row>
    <row r="167" spans="1:9" ht="14.5">
      <c r="A167" s="39" t="s">
        <v>941</v>
      </c>
      <c r="B167" s="109" t="s">
        <v>362</v>
      </c>
      <c r="C167" s="148" t="s">
        <v>46</v>
      </c>
      <c r="D167" s="32">
        <v>316</v>
      </c>
      <c r="E167" s="219"/>
      <c r="F167" s="644"/>
      <c r="I167" s="250"/>
    </row>
    <row r="168" spans="1:9" ht="8.15" customHeight="1">
      <c r="A168" s="15"/>
      <c r="B168" s="94"/>
      <c r="C168" s="22"/>
      <c r="D168" s="85"/>
      <c r="E168" s="198"/>
      <c r="F168" s="470"/>
    </row>
    <row r="169" spans="1:9" ht="12" customHeight="1" thickBot="1">
      <c r="A169" s="962" t="s">
        <v>17</v>
      </c>
      <c r="B169" s="963"/>
      <c r="C169" s="963"/>
      <c r="D169" s="963"/>
      <c r="E169" s="196"/>
      <c r="F169" s="217"/>
    </row>
    <row r="170" spans="1:9" ht="28.5" customHeight="1">
      <c r="A170" s="39" t="s">
        <v>942</v>
      </c>
      <c r="B170" s="109" t="s">
        <v>364</v>
      </c>
      <c r="C170" s="148" t="s">
        <v>46</v>
      </c>
      <c r="D170" s="32">
        <v>317</v>
      </c>
      <c r="E170" s="219"/>
      <c r="F170" s="644"/>
      <c r="I170" s="250"/>
    </row>
    <row r="171" spans="1:9" ht="9" customHeight="1">
      <c r="A171" s="684"/>
      <c r="B171" s="708"/>
      <c r="C171" s="471"/>
      <c r="D171" s="161"/>
      <c r="E171" s="198"/>
      <c r="F171" s="506"/>
      <c r="I171" s="250"/>
    </row>
    <row r="172" spans="1:9" ht="14.25" customHeight="1">
      <c r="A172" s="23" t="s">
        <v>365</v>
      </c>
      <c r="B172" s="107" t="s">
        <v>366</v>
      </c>
      <c r="C172" s="37"/>
      <c r="D172" s="161"/>
      <c r="E172" s="198"/>
      <c r="F172" s="470"/>
      <c r="I172" s="250"/>
    </row>
    <row r="173" spans="1:9" ht="9" customHeight="1">
      <c r="A173" s="15"/>
      <c r="B173" s="147"/>
      <c r="C173" s="22"/>
      <c r="D173" s="161"/>
      <c r="E173" s="198"/>
      <c r="F173" s="470"/>
      <c r="I173" s="250"/>
    </row>
    <row r="174" spans="1:9" s="165" customFormat="1" ht="25">
      <c r="A174" s="39" t="s">
        <v>943</v>
      </c>
      <c r="B174" s="92" t="s">
        <v>368</v>
      </c>
      <c r="C174" s="22" t="s">
        <v>83</v>
      </c>
      <c r="D174" s="32">
        <v>10</v>
      </c>
      <c r="E174" s="219"/>
      <c r="F174" s="644"/>
      <c r="I174" s="250"/>
    </row>
    <row r="175" spans="1:9" ht="9" customHeight="1">
      <c r="A175" s="15"/>
      <c r="B175" s="147"/>
      <c r="C175" s="22"/>
      <c r="D175" s="161"/>
      <c r="E175" s="198"/>
      <c r="F175" s="470"/>
      <c r="I175" s="250"/>
    </row>
    <row r="176" spans="1:9" ht="14.25" customHeight="1">
      <c r="A176" s="23"/>
      <c r="B176" s="107" t="s">
        <v>369</v>
      </c>
      <c r="C176" s="37"/>
      <c r="D176" s="161"/>
      <c r="E176" s="198"/>
      <c r="F176" s="470"/>
      <c r="I176" s="250"/>
    </row>
    <row r="177" spans="1:11" ht="9" customHeight="1">
      <c r="A177" s="15"/>
      <c r="B177" s="147"/>
      <c r="C177" s="22"/>
      <c r="D177" s="161"/>
      <c r="E177" s="198"/>
      <c r="F177" s="470"/>
      <c r="I177" s="250"/>
    </row>
    <row r="178" spans="1:11" ht="14.25" customHeight="1">
      <c r="A178" s="150" t="s">
        <v>944</v>
      </c>
      <c r="B178" s="709" t="s">
        <v>371</v>
      </c>
      <c r="C178" s="630" t="s">
        <v>83</v>
      </c>
      <c r="D178" s="32">
        <v>158</v>
      </c>
      <c r="E178" s="219"/>
      <c r="F178" s="644"/>
      <c r="G178" s="710"/>
      <c r="I178" s="250"/>
      <c r="J178" s="865"/>
      <c r="K178" s="865"/>
    </row>
    <row r="179" spans="1:11" ht="9" customHeight="1">
      <c r="A179" s="15"/>
      <c r="B179" s="147"/>
      <c r="C179" s="22"/>
      <c r="D179" s="85"/>
      <c r="E179" s="198"/>
      <c r="F179" s="470"/>
      <c r="I179" s="250"/>
    </row>
    <row r="180" spans="1:11" ht="13">
      <c r="A180" s="23" t="s">
        <v>372</v>
      </c>
      <c r="B180" s="149" t="s">
        <v>373</v>
      </c>
      <c r="C180" s="151"/>
      <c r="D180" s="32"/>
      <c r="E180" s="198"/>
      <c r="F180" s="506"/>
      <c r="I180" s="250"/>
    </row>
    <row r="181" spans="1:11" ht="9" customHeight="1">
      <c r="A181" s="684"/>
      <c r="B181" s="708"/>
      <c r="C181" s="471"/>
      <c r="D181" s="85"/>
      <c r="E181" s="198"/>
      <c r="F181" s="506"/>
      <c r="I181" s="250"/>
    </row>
    <row r="182" spans="1:11" ht="13">
      <c r="A182" s="152"/>
      <c r="B182" s="98" t="s">
        <v>374</v>
      </c>
      <c r="C182" s="151"/>
      <c r="D182" s="32"/>
      <c r="E182" s="198"/>
      <c r="F182" s="506"/>
      <c r="I182" s="250"/>
    </row>
    <row r="183" spans="1:11" ht="9" customHeight="1">
      <c r="A183" s="684"/>
      <c r="B183" s="708"/>
      <c r="C183" s="471"/>
      <c r="D183" s="85"/>
      <c r="E183" s="198"/>
      <c r="F183" s="506"/>
      <c r="I183" s="250"/>
    </row>
    <row r="184" spans="1:11" ht="14.25" customHeight="1">
      <c r="A184" s="150" t="s">
        <v>945</v>
      </c>
      <c r="B184" s="709" t="s">
        <v>376</v>
      </c>
      <c r="C184" s="630" t="s">
        <v>98</v>
      </c>
      <c r="D184" s="153">
        <v>1261</v>
      </c>
      <c r="E184" s="219"/>
      <c r="F184" s="644"/>
      <c r="G184" s="710"/>
      <c r="I184" s="250"/>
      <c r="J184" s="865"/>
      <c r="K184" s="865"/>
    </row>
    <row r="185" spans="1:11" ht="9" customHeight="1">
      <c r="A185" s="684"/>
      <c r="B185" s="708"/>
      <c r="C185" s="471"/>
      <c r="D185" s="153"/>
      <c r="E185" s="198"/>
      <c r="F185" s="506"/>
      <c r="I185" s="250"/>
    </row>
    <row r="186" spans="1:11" s="165" customFormat="1" ht="25">
      <c r="A186" s="39" t="s">
        <v>946</v>
      </c>
      <c r="B186" s="709" t="s">
        <v>378</v>
      </c>
      <c r="C186" s="630" t="s">
        <v>98</v>
      </c>
      <c r="D186" s="153">
        <v>1261</v>
      </c>
      <c r="E186" s="219"/>
      <c r="F186" s="644"/>
      <c r="I186" s="250"/>
    </row>
    <row r="187" spans="1:11" ht="9" customHeight="1">
      <c r="A187" s="15"/>
      <c r="B187" s="147"/>
      <c r="C187" s="22"/>
      <c r="D187" s="85"/>
      <c r="E187" s="198"/>
      <c r="F187" s="470"/>
      <c r="I187" s="250"/>
    </row>
    <row r="188" spans="1:11" ht="14.25" customHeight="1">
      <c r="A188" s="23"/>
      <c r="B188" s="107" t="s">
        <v>379</v>
      </c>
      <c r="C188" s="37"/>
      <c r="D188" s="38"/>
      <c r="E188" s="198"/>
      <c r="F188" s="470"/>
      <c r="I188" s="250"/>
    </row>
    <row r="189" spans="1:11" ht="9" customHeight="1">
      <c r="A189" s="15"/>
      <c r="B189" s="147"/>
      <c r="C189" s="22"/>
      <c r="D189" s="85"/>
      <c r="E189" s="198"/>
      <c r="F189" s="470"/>
    </row>
    <row r="190" spans="1:11" ht="26">
      <c r="A190" s="23" t="s">
        <v>380</v>
      </c>
      <c r="B190" s="93" t="s">
        <v>381</v>
      </c>
      <c r="C190" s="22"/>
      <c r="D190" s="85"/>
      <c r="E190" s="198"/>
      <c r="F190" s="470"/>
    </row>
    <row r="191" spans="1:11" ht="9" customHeight="1">
      <c r="A191" s="15"/>
      <c r="B191" s="149"/>
      <c r="C191" s="22"/>
      <c r="D191" s="85"/>
      <c r="E191" s="198"/>
      <c r="F191" s="470"/>
    </row>
    <row r="192" spans="1:11" s="165" customFormat="1">
      <c r="A192" s="39" t="s">
        <v>947</v>
      </c>
      <c r="B192" s="92" t="s">
        <v>383</v>
      </c>
      <c r="C192" s="22" t="s">
        <v>384</v>
      </c>
      <c r="D192" s="32">
        <v>1261</v>
      </c>
      <c r="E192" s="219"/>
      <c r="F192" s="644"/>
      <c r="I192" s="250"/>
    </row>
    <row r="193" spans="1:9" ht="9" customHeight="1">
      <c r="A193" s="15"/>
      <c r="B193" s="147"/>
      <c r="C193" s="22"/>
      <c r="D193" s="85"/>
      <c r="E193" s="198"/>
      <c r="F193" s="470"/>
    </row>
    <row r="194" spans="1:9" ht="27" customHeight="1">
      <c r="A194" s="41" t="s">
        <v>385</v>
      </c>
      <c r="B194" s="106" t="s">
        <v>386</v>
      </c>
      <c r="C194" s="154"/>
      <c r="D194" s="155"/>
      <c r="E194" s="198"/>
      <c r="F194" s="644"/>
      <c r="I194" s="866"/>
    </row>
    <row r="195" spans="1:9" ht="9" customHeight="1">
      <c r="A195" s="684"/>
      <c r="B195" s="708"/>
      <c r="C195" s="471"/>
      <c r="D195" s="85"/>
      <c r="E195" s="198"/>
      <c r="F195" s="506"/>
    </row>
    <row r="196" spans="1:9" ht="29.25" customHeight="1">
      <c r="A196" s="39" t="s">
        <v>948</v>
      </c>
      <c r="B196" s="112" t="s">
        <v>388</v>
      </c>
      <c r="C196" s="44" t="s">
        <v>20</v>
      </c>
      <c r="D196" s="44" t="s">
        <v>28</v>
      </c>
      <c r="E196" s="219"/>
      <c r="F196" s="644"/>
      <c r="I196" s="852"/>
    </row>
    <row r="197" spans="1:9" ht="9" customHeight="1">
      <c r="A197" s="684"/>
      <c r="B197" s="708"/>
      <c r="C197" s="471"/>
      <c r="D197" s="85"/>
      <c r="E197" s="198"/>
      <c r="F197" s="506"/>
    </row>
    <row r="198" spans="1:9" ht="32.25" customHeight="1">
      <c r="A198" s="39" t="s">
        <v>949</v>
      </c>
      <c r="B198" s="112" t="s">
        <v>390</v>
      </c>
      <c r="C198" s="44"/>
      <c r="D198" s="44"/>
      <c r="E198" s="198"/>
      <c r="F198" s="506"/>
      <c r="I198" s="852"/>
    </row>
    <row r="199" spans="1:9">
      <c r="A199" s="684"/>
      <c r="B199" s="708"/>
      <c r="C199" s="471"/>
      <c r="D199" s="85"/>
      <c r="E199" s="198"/>
      <c r="F199" s="506"/>
    </row>
    <row r="200" spans="1:9">
      <c r="A200" s="150"/>
      <c r="B200" s="112" t="s">
        <v>30</v>
      </c>
      <c r="C200" s="44" t="s">
        <v>20</v>
      </c>
      <c r="D200" s="44" t="s">
        <v>28</v>
      </c>
      <c r="E200" s="198"/>
      <c r="F200" s="644"/>
      <c r="I200" s="852"/>
    </row>
    <row r="201" spans="1:9">
      <c r="A201" s="684"/>
      <c r="B201" s="708"/>
      <c r="C201" s="471"/>
      <c r="D201" s="85"/>
      <c r="E201" s="198"/>
      <c r="F201" s="506"/>
    </row>
    <row r="202" spans="1:9">
      <c r="A202" s="150"/>
      <c r="B202" s="112" t="s">
        <v>31</v>
      </c>
      <c r="C202" s="44" t="s">
        <v>20</v>
      </c>
      <c r="D202" s="44" t="s">
        <v>28</v>
      </c>
      <c r="E202" s="198"/>
      <c r="F202" s="644"/>
      <c r="I202" s="852"/>
    </row>
    <row r="203" spans="1:9">
      <c r="A203" s="150"/>
      <c r="B203" s="112"/>
      <c r="C203" s="44"/>
      <c r="D203" s="44"/>
      <c r="E203" s="198"/>
      <c r="F203" s="506"/>
      <c r="I203" s="852"/>
    </row>
    <row r="204" spans="1:9">
      <c r="A204" s="150"/>
      <c r="B204" s="112"/>
      <c r="C204" s="44"/>
      <c r="D204" s="44"/>
      <c r="E204" s="198"/>
      <c r="F204" s="506"/>
      <c r="I204" s="852"/>
    </row>
    <row r="205" spans="1:9" ht="15" customHeight="1">
      <c r="A205" s="41" t="s">
        <v>391</v>
      </c>
      <c r="B205" s="106" t="s">
        <v>101</v>
      </c>
      <c r="C205" s="42"/>
      <c r="D205" s="43"/>
      <c r="E205" s="198"/>
      <c r="F205" s="470"/>
      <c r="I205" s="867"/>
    </row>
    <row r="206" spans="1:9" ht="9" customHeight="1">
      <c r="A206" s="15"/>
      <c r="B206" s="94"/>
      <c r="C206" s="22"/>
      <c r="D206" s="85"/>
      <c r="E206" s="198"/>
      <c r="F206" s="470"/>
    </row>
    <row r="207" spans="1:9" ht="42" customHeight="1">
      <c r="A207" s="39" t="s">
        <v>950</v>
      </c>
      <c r="B207" s="112" t="s">
        <v>393</v>
      </c>
      <c r="C207" s="44" t="s">
        <v>15</v>
      </c>
      <c r="D207" s="32">
        <v>421</v>
      </c>
      <c r="E207" s="198"/>
      <c r="F207" s="146"/>
      <c r="I207" s="250"/>
    </row>
    <row r="208" spans="1:9" ht="9" customHeight="1">
      <c r="A208" s="15"/>
      <c r="B208" s="94"/>
      <c r="C208" s="22"/>
      <c r="D208" s="85"/>
      <c r="E208" s="198"/>
      <c r="F208" s="470"/>
    </row>
    <row r="209" spans="1:9" ht="105.75" customHeight="1">
      <c r="A209" s="39" t="s">
        <v>951</v>
      </c>
      <c r="B209" s="112" t="s">
        <v>395</v>
      </c>
      <c r="C209" s="44" t="s">
        <v>26</v>
      </c>
      <c r="D209" s="32">
        <v>22</v>
      </c>
      <c r="E209" s="198"/>
      <c r="F209" s="146"/>
      <c r="I209" s="250"/>
    </row>
    <row r="210" spans="1:9" ht="9" customHeight="1">
      <c r="A210" s="15"/>
      <c r="B210" s="94"/>
      <c r="C210" s="22"/>
      <c r="D210" s="85"/>
      <c r="E210" s="198"/>
      <c r="F210" s="470"/>
    </row>
    <row r="211" spans="1:9" ht="40.5" customHeight="1">
      <c r="A211" s="39" t="s">
        <v>952</v>
      </c>
      <c r="B211" s="112" t="s">
        <v>1760</v>
      </c>
      <c r="C211" s="44" t="s">
        <v>20</v>
      </c>
      <c r="D211" s="44" t="s">
        <v>103</v>
      </c>
      <c r="E211" s="198"/>
      <c r="F211" s="506">
        <v>3000000</v>
      </c>
      <c r="I211" s="852"/>
    </row>
    <row r="212" spans="1:9">
      <c r="A212" s="133"/>
      <c r="B212" s="112"/>
      <c r="C212" s="44"/>
      <c r="D212" s="44"/>
      <c r="E212" s="198"/>
      <c r="F212" s="506"/>
      <c r="I212" s="852"/>
    </row>
    <row r="213" spans="1:9">
      <c r="A213" s="133"/>
      <c r="B213" s="112"/>
      <c r="C213" s="44"/>
      <c r="D213" s="44"/>
      <c r="E213" s="198"/>
      <c r="F213" s="506"/>
      <c r="I213" s="852"/>
    </row>
    <row r="214" spans="1:9" ht="13.5" thickBot="1">
      <c r="A214" s="962" t="s">
        <v>17</v>
      </c>
      <c r="B214" s="963"/>
      <c r="C214" s="963"/>
      <c r="D214" s="963"/>
      <c r="E214" s="196"/>
      <c r="F214" s="217"/>
    </row>
    <row r="216" spans="1:9" ht="17.25" customHeight="1">
      <c r="F216" s="638"/>
    </row>
    <row r="217" spans="1:9" ht="13">
      <c r="F217" s="638"/>
    </row>
    <row r="218" spans="1:9" ht="13">
      <c r="F218" s="638"/>
    </row>
    <row r="219" spans="1:9" ht="13">
      <c r="F219" s="638"/>
    </row>
    <row r="220" spans="1:9" ht="13">
      <c r="F220" s="638"/>
    </row>
    <row r="221" spans="1:9" ht="13">
      <c r="F221" s="638"/>
    </row>
    <row r="222" spans="1:9" ht="13">
      <c r="F222" s="638"/>
    </row>
    <row r="223" spans="1:9" ht="13">
      <c r="F223" s="638"/>
    </row>
  </sheetData>
  <mergeCells count="9">
    <mergeCell ref="A122:D122"/>
    <mergeCell ref="A169:D169"/>
    <mergeCell ref="A214:D214"/>
    <mergeCell ref="B1:F1"/>
    <mergeCell ref="B3:F3"/>
    <mergeCell ref="B5:D5"/>
    <mergeCell ref="B7:F7"/>
    <mergeCell ref="A38:D38"/>
    <mergeCell ref="A91:D91"/>
  </mergeCells>
  <printOptions horizontalCentered="1"/>
  <pageMargins left="0.70866141732283472" right="0.51181102362204722" top="0.74803149606299213" bottom="0.51181102362204722" header="0.31496062992125984" footer="0.31496062992125984"/>
  <pageSetup paperSize="9" scale="80" fitToHeight="0" orientation="portrait" r:id="rId1"/>
  <headerFooter>
    <oddFooter>&amp;C&amp;P of &amp;N&amp;RBill No. 7.2</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2CB4-9BE6-4CB3-90DB-AD416FDCB5C7}">
  <sheetPr codeName="Sheet43">
    <pageSetUpPr fitToPage="1"/>
  </sheetPr>
  <dimension ref="A1:WVI418"/>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11.26953125" style="48" bestFit="1" customWidth="1"/>
    <col min="6" max="6" width="8" style="48"/>
    <col min="7" max="7" width="14.26953125" style="48" customWidth="1"/>
    <col min="8"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836</v>
      </c>
      <c r="C6" s="946"/>
      <c r="D6" s="51"/>
      <c r="E6" s="10"/>
      <c r="F6" s="52"/>
    </row>
    <row r="7" spans="1:8">
      <c r="A7" s="49"/>
      <c r="B7" s="12"/>
      <c r="C7" s="9"/>
      <c r="D7" s="51"/>
      <c r="E7" s="10"/>
      <c r="F7" s="52"/>
    </row>
    <row r="8" spans="1:8" ht="13">
      <c r="A8" s="49"/>
      <c r="B8" s="946" t="s">
        <v>953</v>
      </c>
      <c r="C8" s="946"/>
      <c r="D8" s="947"/>
      <c r="E8" s="53"/>
      <c r="F8" s="53"/>
    </row>
    <row r="9" spans="1:8" ht="13.5" thickBot="1">
      <c r="A9" s="54"/>
      <c r="B9" s="55"/>
      <c r="C9" s="56"/>
      <c r="D9" s="57"/>
    </row>
    <row r="10" spans="1:8" ht="13">
      <c r="A10" s="58"/>
      <c r="B10" s="59"/>
      <c r="C10" s="60"/>
      <c r="D10" s="61" t="s">
        <v>104</v>
      </c>
    </row>
    <row r="11" spans="1:8" ht="13.5" thickBot="1">
      <c r="A11" s="54"/>
      <c r="B11" s="56"/>
      <c r="C11" s="56"/>
      <c r="D11" s="62" t="s">
        <v>223</v>
      </c>
    </row>
    <row r="12" spans="1:8" ht="15" customHeight="1">
      <c r="A12" s="63"/>
      <c r="B12" s="59"/>
      <c r="C12" s="59"/>
      <c r="D12" s="64"/>
    </row>
    <row r="13" spans="1:8" ht="21" customHeight="1">
      <c r="A13" s="58"/>
      <c r="B13" s="544" t="s">
        <v>531</v>
      </c>
      <c r="C13" s="545"/>
      <c r="D13" s="65"/>
      <c r="G13" s="227"/>
      <c r="H13" s="228"/>
    </row>
    <row r="14" spans="1:8" ht="15" customHeight="1">
      <c r="A14" s="58"/>
      <c r="B14" s="544"/>
      <c r="C14" s="545"/>
      <c r="D14" s="66"/>
      <c r="G14" s="227"/>
      <c r="H14" s="228"/>
    </row>
    <row r="15" spans="1:8" ht="21" customHeight="1">
      <c r="A15" s="58"/>
      <c r="B15" s="544" t="s">
        <v>532</v>
      </c>
      <c r="C15" s="545"/>
      <c r="D15" s="65"/>
      <c r="G15" s="227"/>
      <c r="H15" s="228"/>
    </row>
    <row r="16" spans="1:8" ht="15" customHeight="1">
      <c r="A16" s="58"/>
      <c r="B16" s="544"/>
      <c r="C16" s="545"/>
      <c r="D16" s="66"/>
      <c r="G16" s="227"/>
      <c r="H16" s="228"/>
    </row>
    <row r="17" spans="1:8" ht="22.5" customHeight="1">
      <c r="A17" s="58"/>
      <c r="B17" s="544" t="s">
        <v>533</v>
      </c>
      <c r="C17" s="545"/>
      <c r="D17" s="65"/>
      <c r="G17" s="227"/>
      <c r="H17" s="228"/>
    </row>
    <row r="18" spans="1:8" ht="15" customHeight="1">
      <c r="A18" s="58"/>
      <c r="B18" s="544"/>
      <c r="C18" s="545"/>
      <c r="D18" s="66"/>
      <c r="G18" s="227"/>
      <c r="H18" s="228"/>
    </row>
    <row r="19" spans="1:8" ht="21" customHeight="1">
      <c r="A19" s="58"/>
      <c r="B19" s="544" t="s">
        <v>534</v>
      </c>
      <c r="C19" s="545"/>
      <c r="D19" s="66"/>
      <c r="G19" s="227"/>
      <c r="H19" s="228"/>
    </row>
    <row r="20" spans="1:8" ht="15" customHeight="1">
      <c r="A20" s="58"/>
      <c r="B20" s="544"/>
      <c r="C20" s="545"/>
      <c r="D20" s="66"/>
      <c r="G20" s="227"/>
      <c r="H20" s="228"/>
    </row>
    <row r="21" spans="1:8" ht="20.25" customHeight="1">
      <c r="A21" s="58"/>
      <c r="B21" s="544" t="s">
        <v>535</v>
      </c>
      <c r="C21" s="545"/>
      <c r="D21" s="66"/>
      <c r="G21" s="227"/>
      <c r="H21" s="228"/>
    </row>
    <row r="22" spans="1:8" ht="15" customHeight="1">
      <c r="A22" s="58"/>
      <c r="B22" s="544"/>
      <c r="C22" s="545"/>
      <c r="D22" s="66"/>
      <c r="G22" s="227"/>
      <c r="H22" s="228"/>
    </row>
    <row r="23" spans="1:8" ht="15" customHeight="1">
      <c r="A23" s="58"/>
      <c r="B23" s="544"/>
      <c r="C23" s="545"/>
      <c r="D23" s="66"/>
      <c r="H23" s="228"/>
    </row>
    <row r="24" spans="1:8" ht="22.5" customHeight="1">
      <c r="A24" s="58"/>
      <c r="B24" s="544"/>
      <c r="C24" s="545"/>
      <c r="D24" s="66"/>
    </row>
    <row r="25" spans="1:8" ht="15" customHeight="1">
      <c r="A25" s="58"/>
      <c r="B25" s="544"/>
      <c r="C25" s="545"/>
      <c r="D25" s="66"/>
    </row>
    <row r="26" spans="1:8" ht="24" customHeight="1">
      <c r="A26" s="58"/>
      <c r="B26" s="544"/>
      <c r="C26" s="545"/>
      <c r="D26" s="66"/>
    </row>
    <row r="27" spans="1:8" ht="15" customHeight="1">
      <c r="A27" s="58"/>
      <c r="B27" s="544"/>
      <c r="C27" s="545"/>
      <c r="D27" s="66"/>
    </row>
    <row r="28" spans="1:8" ht="20.25" customHeight="1">
      <c r="A28" s="58"/>
      <c r="B28" s="544"/>
      <c r="C28" s="545"/>
      <c r="D28" s="66"/>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6"/>
      <c r="C38" s="545"/>
      <c r="D38" s="68"/>
    </row>
    <row r="39" spans="1:4" ht="15" customHeight="1">
      <c r="A39" s="69"/>
      <c r="B39" s="547"/>
      <c r="C39" s="548"/>
      <c r="D39" s="70"/>
    </row>
    <row r="40" spans="1:4">
      <c r="A40" s="71"/>
      <c r="B40" s="72"/>
      <c r="C40" s="73"/>
      <c r="D40" s="74"/>
    </row>
    <row r="41" spans="1:4" ht="31.5" customHeight="1">
      <c r="A41" s="58"/>
      <c r="B41" s="960" t="s">
        <v>1226</v>
      </c>
      <c r="C41" s="961"/>
      <c r="D41" s="75"/>
    </row>
    <row r="42" spans="1:4" ht="13.5" thickBot="1">
      <c r="A42" s="54"/>
      <c r="B42" s="76"/>
      <c r="C42" s="77"/>
      <c r="D42" s="78"/>
    </row>
    <row r="43" spans="1:4">
      <c r="D43" s="79"/>
    </row>
    <row r="44" spans="1:4">
      <c r="D44" s="79"/>
    </row>
    <row r="45" spans="1:4">
      <c r="D45" s="79"/>
    </row>
    <row r="46" spans="1:4">
      <c r="D46" s="80"/>
    </row>
    <row r="47" spans="1:4">
      <c r="D47" s="79"/>
    </row>
    <row r="48" spans="1:4">
      <c r="D48" s="79"/>
    </row>
    <row r="49" spans="4:5">
      <c r="D49" s="79"/>
      <c r="E49" s="227"/>
    </row>
    <row r="50" spans="4:5">
      <c r="D50" s="80"/>
    </row>
    <row r="51" spans="4:5">
      <c r="D51" s="79"/>
    </row>
    <row r="52" spans="4:5">
      <c r="D52" s="79"/>
    </row>
    <row r="53" spans="4:5">
      <c r="D53" s="79"/>
    </row>
    <row r="54" spans="4:5">
      <c r="D54" s="79"/>
    </row>
    <row r="55" spans="4:5">
      <c r="D55" s="79"/>
    </row>
    <row r="56" spans="4:5">
      <c r="D56" s="79"/>
    </row>
    <row r="57" spans="4:5">
      <c r="D57" s="79"/>
    </row>
    <row r="58" spans="4:5">
      <c r="D58" s="79"/>
    </row>
    <row r="59" spans="4:5">
      <c r="D59" s="79"/>
    </row>
    <row r="60" spans="4:5">
      <c r="D60" s="79"/>
    </row>
    <row r="61" spans="4:5">
      <c r="D61" s="79"/>
    </row>
    <row r="62" spans="4:5">
      <c r="D62" s="79"/>
    </row>
    <row r="63" spans="4:5">
      <c r="D63" s="79"/>
    </row>
    <row r="64" spans="4:5">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sheetData>
  <mergeCells count="5">
    <mergeCell ref="B2:D2"/>
    <mergeCell ref="B4:D4"/>
    <mergeCell ref="B6:C6"/>
    <mergeCell ref="B8:D8"/>
    <mergeCell ref="B41:C41"/>
  </mergeCells>
  <printOptions horizontalCentered="1"/>
  <pageMargins left="0.74803149606299213" right="0.51181102362204722" top="0.98425196850393704" bottom="0.62992125984251968" header="0.51181102362204722" footer="0.51181102362204722"/>
  <pageSetup paperSize="9" scale="88" orientation="portrait" r:id="rId1"/>
  <headerFooter alignWithMargins="0">
    <oddHeader>&amp;C&amp;"Arial,Bold"&amp;12BILL No. 7.2 COLLECTION SHEET</oddHeader>
    <oddFooter>&amp;C&amp;"Arial,Regular"Page &amp;P of &amp;N&amp;R&amp;"Arial,Regular"Collection Sheet - Bill No. 7.2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FFE1-E786-4C45-807F-75289F60244C}">
  <sheetPr codeName="Sheet44"/>
  <dimension ref="A1:K153"/>
  <sheetViews>
    <sheetView view="pageBreakPreview" topLeftCell="A131" zoomScaleNormal="115" zoomScaleSheetLayoutView="100"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5" width="12.7265625" style="681" customWidth="1"/>
    <col min="6" max="6" width="12.7265625" style="116"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6" customHeight="1">
      <c r="A1" s="597"/>
      <c r="B1" s="964" t="s">
        <v>0</v>
      </c>
      <c r="C1" s="964"/>
      <c r="D1" s="964"/>
      <c r="E1" s="964"/>
      <c r="F1" s="965"/>
    </row>
    <row r="2" spans="1:11" ht="13">
      <c r="A2" s="115"/>
      <c r="B2" s="1"/>
      <c r="C2" s="2"/>
      <c r="D2" s="3"/>
      <c r="E2" s="191"/>
      <c r="F2" s="4"/>
      <c r="I2" s="3"/>
    </row>
    <row r="3" spans="1:11" ht="13">
      <c r="A3" s="115"/>
      <c r="B3" s="946" t="s">
        <v>1843</v>
      </c>
      <c r="C3" s="946"/>
      <c r="D3" s="946"/>
      <c r="E3" s="946"/>
      <c r="F3" s="947"/>
    </row>
    <row r="4" spans="1:11" ht="13">
      <c r="A4" s="115"/>
      <c r="B4" s="5"/>
      <c r="C4" s="6"/>
      <c r="D4" s="6"/>
      <c r="E4" s="192"/>
      <c r="F4" s="8"/>
      <c r="I4" s="6"/>
    </row>
    <row r="5" spans="1:11" ht="15" customHeight="1">
      <c r="A5" s="115"/>
      <c r="B5" s="946" t="s">
        <v>836</v>
      </c>
      <c r="C5" s="946"/>
      <c r="D5" s="946"/>
      <c r="E5" s="193"/>
      <c r="F5" s="11"/>
    </row>
    <row r="6" spans="1:11">
      <c r="A6" s="115"/>
      <c r="B6" s="12"/>
      <c r="C6" s="9"/>
      <c r="D6" s="10"/>
      <c r="E6" s="193"/>
      <c r="F6" s="11"/>
      <c r="I6" s="10"/>
    </row>
    <row r="7" spans="1:11" ht="14.15" customHeight="1">
      <c r="A7" s="115"/>
      <c r="B7" s="946" t="s">
        <v>1721</v>
      </c>
      <c r="C7" s="946"/>
      <c r="D7" s="946"/>
      <c r="E7" s="946"/>
      <c r="F7" s="947"/>
    </row>
    <row r="8" spans="1:11" ht="13" thickBot="1">
      <c r="A8" s="115"/>
      <c r="F8" s="598"/>
    </row>
    <row r="9" spans="1:11" s="487" customFormat="1" ht="27.75" customHeight="1">
      <c r="A9" s="13" t="s">
        <v>1</v>
      </c>
      <c r="B9" s="117" t="s">
        <v>2</v>
      </c>
      <c r="C9" s="86" t="s">
        <v>3</v>
      </c>
      <c r="D9" s="82" t="s">
        <v>4</v>
      </c>
      <c r="E9" s="194" t="s">
        <v>5</v>
      </c>
      <c r="F9" s="14" t="s">
        <v>6</v>
      </c>
      <c r="I9" s="610"/>
    </row>
    <row r="10" spans="1:11" ht="7.5" customHeight="1">
      <c r="A10" s="16"/>
      <c r="B10" s="599"/>
      <c r="C10" s="471"/>
      <c r="D10" s="471"/>
      <c r="E10" s="198"/>
      <c r="F10" s="557"/>
    </row>
    <row r="11" spans="1:11" ht="13">
      <c r="A11" s="16"/>
      <c r="B11" s="288" t="s">
        <v>1374</v>
      </c>
      <c r="C11" s="471"/>
      <c r="D11" s="85"/>
      <c r="E11" s="471"/>
      <c r="F11" s="470"/>
    </row>
    <row r="12" spans="1:11" s="552" customFormat="1" ht="7.5" customHeight="1">
      <c r="A12" s="246"/>
      <c r="B12" s="247"/>
      <c r="C12" s="611"/>
      <c r="D12" s="611"/>
      <c r="E12" s="235"/>
      <c r="F12" s="249"/>
      <c r="I12" s="322"/>
      <c r="J12" s="322"/>
      <c r="K12" s="322"/>
    </row>
    <row r="13" spans="1:11" ht="27" customHeight="1">
      <c r="A13" s="141" t="s">
        <v>1253</v>
      </c>
      <c r="B13" s="120" t="s">
        <v>1744</v>
      </c>
      <c r="C13" s="471"/>
      <c r="D13" s="471"/>
      <c r="E13" s="198"/>
      <c r="F13" s="557"/>
    </row>
    <row r="14" spans="1:11" ht="7.5" customHeight="1">
      <c r="A14" s="141"/>
      <c r="B14" s="599"/>
      <c r="C14" s="471"/>
      <c r="D14" s="471"/>
      <c r="E14" s="198"/>
      <c r="F14" s="557"/>
    </row>
    <row r="15" spans="1:11" ht="66.75" customHeight="1">
      <c r="A15" s="141" t="s">
        <v>1254</v>
      </c>
      <c r="B15" s="120" t="s">
        <v>1720</v>
      </c>
      <c r="C15" s="471"/>
      <c r="D15" s="471"/>
      <c r="E15" s="198"/>
      <c r="F15" s="557"/>
    </row>
    <row r="16" spans="1:11" ht="7.5" customHeight="1">
      <c r="A16" s="141"/>
      <c r="B16" s="599"/>
      <c r="C16" s="471"/>
      <c r="D16" s="471"/>
      <c r="E16" s="198"/>
      <c r="F16" s="557"/>
    </row>
    <row r="17" spans="1:9" ht="91">
      <c r="A17" s="141" t="s">
        <v>1256</v>
      </c>
      <c r="B17" s="120" t="s">
        <v>192</v>
      </c>
      <c r="C17" s="471"/>
      <c r="D17" s="471"/>
      <c r="E17" s="198"/>
      <c r="F17" s="557"/>
    </row>
    <row r="18" spans="1:9" ht="7.5" customHeight="1">
      <c r="A18" s="141"/>
      <c r="B18" s="599"/>
      <c r="C18" s="471"/>
      <c r="D18" s="471"/>
      <c r="E18" s="198"/>
      <c r="F18" s="557"/>
    </row>
    <row r="19" spans="1:9" ht="52">
      <c r="A19" s="141" t="s">
        <v>1638</v>
      </c>
      <c r="B19" s="120" t="s">
        <v>193</v>
      </c>
      <c r="C19" s="471"/>
      <c r="D19" s="471"/>
      <c r="E19" s="198"/>
      <c r="F19" s="557"/>
    </row>
    <row r="20" spans="1:9" ht="7.5" customHeight="1">
      <c r="A20" s="527"/>
      <c r="B20" s="90"/>
      <c r="C20" s="22"/>
      <c r="D20" s="471"/>
      <c r="E20" s="198"/>
      <c r="F20" s="557"/>
    </row>
    <row r="21" spans="1:9" ht="51.75" customHeight="1">
      <c r="A21" s="141" t="s">
        <v>1637</v>
      </c>
      <c r="B21" s="120" t="s">
        <v>194</v>
      </c>
      <c r="C21" s="471"/>
      <c r="D21" s="471"/>
      <c r="E21" s="198"/>
      <c r="F21" s="557"/>
    </row>
    <row r="22" spans="1:9" ht="7.5" customHeight="1">
      <c r="A22" s="15"/>
      <c r="B22" s="90"/>
      <c r="C22" s="22"/>
      <c r="D22" s="471"/>
      <c r="E22" s="198"/>
      <c r="F22" s="557"/>
    </row>
    <row r="23" spans="1:9" ht="13">
      <c r="A23" s="17" t="s">
        <v>10</v>
      </c>
      <c r="B23" s="93" t="s">
        <v>11</v>
      </c>
      <c r="C23" s="471"/>
      <c r="D23" s="471"/>
      <c r="E23" s="198"/>
      <c r="F23" s="557"/>
    </row>
    <row r="24" spans="1:9" ht="7.5" customHeight="1">
      <c r="A24" s="15"/>
      <c r="B24" s="90"/>
      <c r="C24" s="22"/>
      <c r="D24" s="471"/>
      <c r="E24" s="198"/>
      <c r="F24" s="557"/>
    </row>
    <row r="25" spans="1:9" ht="14.25" customHeight="1">
      <c r="A25" s="15"/>
      <c r="B25" s="90" t="s">
        <v>12</v>
      </c>
      <c r="C25" s="22"/>
      <c r="D25" s="471"/>
      <c r="E25" s="198"/>
      <c r="F25" s="557"/>
    </row>
    <row r="26" spans="1:9" ht="7.5" customHeight="1">
      <c r="A26" s="15"/>
      <c r="B26" s="90"/>
      <c r="C26" s="22"/>
      <c r="D26" s="471"/>
      <c r="E26" s="198"/>
      <c r="F26" s="557"/>
    </row>
    <row r="27" spans="1:9" ht="13">
      <c r="A27" s="15"/>
      <c r="B27" s="94" t="s">
        <v>13</v>
      </c>
      <c r="C27" s="22"/>
      <c r="D27" s="471"/>
      <c r="E27" s="198"/>
      <c r="F27" s="557"/>
    </row>
    <row r="28" spans="1:9" ht="7.5" customHeight="1">
      <c r="A28" s="15"/>
      <c r="B28" s="90"/>
      <c r="C28" s="22"/>
      <c r="D28" s="471"/>
      <c r="E28" s="198"/>
      <c r="F28" s="557"/>
    </row>
    <row r="29" spans="1:9" ht="41.25" customHeight="1">
      <c r="A29" s="15"/>
      <c r="B29" s="100" t="s">
        <v>195</v>
      </c>
      <c r="C29" s="22"/>
      <c r="D29" s="471"/>
      <c r="E29" s="198"/>
      <c r="F29" s="557"/>
    </row>
    <row r="30" spans="1:9" ht="7.5" customHeight="1">
      <c r="A30" s="15"/>
      <c r="B30" s="90"/>
      <c r="C30" s="22"/>
      <c r="D30" s="471"/>
      <c r="E30" s="198"/>
      <c r="F30" s="557"/>
    </row>
    <row r="31" spans="1:9" ht="16.5" customHeight="1">
      <c r="A31" s="15" t="s">
        <v>954</v>
      </c>
      <c r="B31" s="89" t="s">
        <v>1826</v>
      </c>
      <c r="C31" s="22" t="s">
        <v>15</v>
      </c>
      <c r="D31" s="32">
        <v>1000</v>
      </c>
      <c r="E31" s="198"/>
      <c r="F31" s="33"/>
      <c r="I31" s="730"/>
    </row>
    <row r="32" spans="1:9" ht="7.5" customHeight="1">
      <c r="A32" s="15"/>
      <c r="B32" s="90"/>
      <c r="C32" s="22"/>
      <c r="D32" s="471"/>
      <c r="E32" s="198"/>
      <c r="F32" s="557"/>
    </row>
    <row r="33" spans="1:9" ht="14.25" customHeight="1">
      <c r="A33" s="15"/>
      <c r="B33" s="94" t="s">
        <v>18</v>
      </c>
      <c r="C33" s="22"/>
      <c r="D33" s="471"/>
      <c r="E33" s="198"/>
      <c r="F33" s="557"/>
    </row>
    <row r="34" spans="1:9" ht="7.5" customHeight="1">
      <c r="A34" s="15"/>
      <c r="B34" s="90"/>
      <c r="C34" s="22"/>
      <c r="D34" s="471"/>
      <c r="E34" s="198"/>
      <c r="F34" s="557"/>
    </row>
    <row r="35" spans="1:9" s="165" customFormat="1" ht="40.5" customHeight="1">
      <c r="A35" s="21" t="s">
        <v>955</v>
      </c>
      <c r="B35" s="92" t="s">
        <v>22</v>
      </c>
      <c r="C35" s="22" t="s">
        <v>20</v>
      </c>
      <c r="D35" s="85" t="s">
        <v>21</v>
      </c>
      <c r="E35" s="198"/>
      <c r="F35" s="33"/>
    </row>
    <row r="36" spans="1:9" ht="7.5" customHeight="1">
      <c r="A36" s="15"/>
      <c r="B36" s="90"/>
      <c r="C36" s="22"/>
      <c r="D36" s="471"/>
      <c r="E36" s="198"/>
      <c r="F36" s="557"/>
    </row>
    <row r="37" spans="1:9" ht="13">
      <c r="A37" s="17" t="s">
        <v>34</v>
      </c>
      <c r="B37" s="93" t="s">
        <v>35</v>
      </c>
      <c r="C37" s="22"/>
      <c r="D37" s="471"/>
      <c r="E37" s="198"/>
      <c r="F37" s="506"/>
      <c r="I37" s="165"/>
    </row>
    <row r="38" spans="1:9" ht="7.5" customHeight="1">
      <c r="A38" s="15"/>
      <c r="B38" s="90"/>
      <c r="C38" s="22"/>
      <c r="D38" s="471"/>
      <c r="E38" s="198"/>
      <c r="F38" s="557"/>
    </row>
    <row r="39" spans="1:9" ht="27" customHeight="1">
      <c r="A39" s="17"/>
      <c r="B39" s="95" t="s">
        <v>36</v>
      </c>
      <c r="C39" s="22"/>
      <c r="D39" s="471"/>
      <c r="E39" s="198"/>
      <c r="F39" s="506"/>
      <c r="I39" s="165"/>
    </row>
    <row r="40" spans="1:9" ht="7.5" customHeight="1">
      <c r="A40" s="15"/>
      <c r="B40" s="90"/>
      <c r="C40" s="22"/>
      <c r="D40" s="471"/>
      <c r="E40" s="198"/>
      <c r="F40" s="557"/>
    </row>
    <row r="41" spans="1:9" s="165" customFormat="1" ht="37.5">
      <c r="A41" s="21" t="s">
        <v>956</v>
      </c>
      <c r="B41" s="92" t="s">
        <v>196</v>
      </c>
      <c r="C41" s="22" t="s">
        <v>46</v>
      </c>
      <c r="D41" s="32">
        <v>12</v>
      </c>
      <c r="E41" s="198"/>
      <c r="F41" s="33"/>
      <c r="I41" s="838"/>
    </row>
    <row r="42" spans="1:9" ht="7.5" customHeight="1">
      <c r="A42" s="15"/>
      <c r="B42" s="90"/>
      <c r="C42" s="22"/>
      <c r="D42" s="471"/>
      <c r="E42" s="198"/>
      <c r="F42" s="557"/>
    </row>
    <row r="43" spans="1:9" ht="13">
      <c r="A43" s="124" t="s">
        <v>48</v>
      </c>
      <c r="B43" s="125" t="s">
        <v>49</v>
      </c>
      <c r="C43" s="686"/>
      <c r="D43" s="686"/>
      <c r="E43" s="687"/>
      <c r="F43" s="694"/>
    </row>
    <row r="44" spans="1:9" ht="7.5" customHeight="1">
      <c r="A44" s="177"/>
      <c r="B44" s="178"/>
      <c r="C44" s="686"/>
      <c r="D44" s="686"/>
      <c r="E44" s="687"/>
      <c r="F44" s="694"/>
    </row>
    <row r="45" spans="1:9" ht="26">
      <c r="A45" s="23" t="s">
        <v>197</v>
      </c>
      <c r="B45" s="97" t="s">
        <v>198</v>
      </c>
      <c r="C45" s="471"/>
      <c r="D45" s="471"/>
      <c r="E45" s="198"/>
      <c r="F45" s="557"/>
    </row>
    <row r="46" spans="1:9" ht="7.5" customHeight="1">
      <c r="A46" s="15"/>
      <c r="B46" s="90"/>
      <c r="C46" s="22"/>
      <c r="D46" s="471"/>
      <c r="E46" s="198"/>
      <c r="F46" s="557"/>
    </row>
    <row r="47" spans="1:9" ht="15" customHeight="1">
      <c r="A47" s="17"/>
      <c r="B47" s="126" t="s">
        <v>50</v>
      </c>
      <c r="C47" s="471"/>
      <c r="D47" s="471"/>
      <c r="E47" s="198"/>
      <c r="F47" s="557"/>
      <c r="H47" s="839"/>
    </row>
    <row r="48" spans="1:9" ht="7.5" customHeight="1">
      <c r="A48" s="15"/>
      <c r="B48" s="90"/>
      <c r="C48" s="22"/>
      <c r="D48" s="471"/>
      <c r="E48" s="198"/>
      <c r="F48" s="557"/>
    </row>
    <row r="49" spans="1:9" ht="16.5" customHeight="1">
      <c r="A49" s="17"/>
      <c r="B49" s="90" t="s">
        <v>199</v>
      </c>
      <c r="C49" s="471"/>
      <c r="D49" s="471"/>
      <c r="E49" s="198"/>
      <c r="F49" s="557"/>
      <c r="H49" s="487"/>
    </row>
    <row r="50" spans="1:9" ht="7.5" customHeight="1">
      <c r="A50" s="15"/>
      <c r="B50" s="90"/>
      <c r="C50" s="22"/>
      <c r="D50" s="471"/>
      <c r="E50" s="198"/>
      <c r="F50" s="557"/>
    </row>
    <row r="51" spans="1:9" ht="27" customHeight="1">
      <c r="A51" s="17"/>
      <c r="B51" s="92" t="s">
        <v>1067</v>
      </c>
      <c r="C51" s="471"/>
      <c r="D51" s="471"/>
      <c r="E51" s="198"/>
      <c r="F51" s="557"/>
      <c r="H51" s="487"/>
    </row>
    <row r="52" spans="1:9" ht="7.5" customHeight="1">
      <c r="A52" s="15"/>
      <c r="B52" s="90"/>
      <c r="C52" s="22"/>
      <c r="D52" s="471"/>
      <c r="E52" s="198"/>
      <c r="F52" s="557"/>
    </row>
    <row r="53" spans="1:9" ht="15" customHeight="1" thickBot="1">
      <c r="A53" s="962" t="s">
        <v>17</v>
      </c>
      <c r="B53" s="963"/>
      <c r="C53" s="963"/>
      <c r="D53" s="963"/>
      <c r="E53" s="196"/>
      <c r="F53" s="127"/>
    </row>
    <row r="54" spans="1:9" ht="15" customHeight="1">
      <c r="A54" s="23" t="s">
        <v>200</v>
      </c>
      <c r="B54" s="97" t="s">
        <v>201</v>
      </c>
      <c r="C54" s="471"/>
      <c r="D54" s="471"/>
      <c r="E54" s="198"/>
      <c r="F54" s="557"/>
    </row>
    <row r="55" spans="1:9" ht="8.15" customHeight="1">
      <c r="A55" s="15"/>
      <c r="B55" s="90"/>
      <c r="C55" s="22"/>
      <c r="D55" s="471"/>
      <c r="E55" s="198"/>
      <c r="F55" s="557"/>
    </row>
    <row r="56" spans="1:9" ht="15.75" customHeight="1">
      <c r="A56" s="15" t="s">
        <v>957</v>
      </c>
      <c r="B56" s="89" t="s">
        <v>202</v>
      </c>
      <c r="C56" s="22" t="s">
        <v>15</v>
      </c>
      <c r="D56" s="32">
        <v>1000</v>
      </c>
      <c r="E56" s="198"/>
      <c r="F56" s="33"/>
      <c r="H56" s="840"/>
      <c r="I56" s="841"/>
    </row>
    <row r="57" spans="1:9" ht="15" customHeight="1">
      <c r="A57" s="128"/>
      <c r="B57" s="126" t="s">
        <v>203</v>
      </c>
      <c r="C57" s="156"/>
      <c r="D57" s="129"/>
      <c r="E57" s="198"/>
      <c r="F57" s="557"/>
      <c r="H57" s="487"/>
      <c r="I57" s="842"/>
    </row>
    <row r="58" spans="1:9" s="165" customFormat="1" ht="9" customHeight="1">
      <c r="A58" s="21"/>
      <c r="B58" s="91"/>
      <c r="C58" s="22"/>
      <c r="D58" s="471"/>
      <c r="E58" s="198"/>
      <c r="F58" s="470"/>
    </row>
    <row r="59" spans="1:9" ht="80.150000000000006" customHeight="1">
      <c r="A59" s="128"/>
      <c r="B59" s="100" t="s">
        <v>204</v>
      </c>
      <c r="C59" s="156"/>
      <c r="D59" s="198"/>
      <c r="E59" s="198"/>
      <c r="F59" s="557"/>
      <c r="H59" s="487"/>
      <c r="I59" s="843"/>
    </row>
    <row r="60" spans="1:9" s="165" customFormat="1" ht="9" customHeight="1">
      <c r="A60" s="21"/>
      <c r="B60" s="91"/>
      <c r="C60" s="22"/>
      <c r="D60" s="471"/>
      <c r="E60" s="198"/>
      <c r="F60" s="470"/>
    </row>
    <row r="61" spans="1:9" ht="25">
      <c r="A61" s="15" t="s">
        <v>958</v>
      </c>
      <c r="B61" s="89" t="s">
        <v>656</v>
      </c>
      <c r="C61" s="22" t="s">
        <v>15</v>
      </c>
      <c r="D61" s="32">
        <v>750</v>
      </c>
      <c r="E61" s="198"/>
      <c r="F61" s="33"/>
      <c r="G61" s="689"/>
      <c r="H61" s="487"/>
      <c r="I61" s="843"/>
    </row>
    <row r="62" spans="1:9" s="165" customFormat="1" ht="9" customHeight="1">
      <c r="A62" s="21"/>
      <c r="B62" s="91"/>
      <c r="C62" s="22"/>
      <c r="D62" s="471"/>
      <c r="E62" s="198"/>
      <c r="F62" s="470"/>
    </row>
    <row r="63" spans="1:9" ht="15" customHeight="1">
      <c r="A63" s="15" t="s">
        <v>959</v>
      </c>
      <c r="B63" s="89" t="s">
        <v>56</v>
      </c>
      <c r="C63" s="22" t="s">
        <v>15</v>
      </c>
      <c r="D63" s="32">
        <v>250</v>
      </c>
      <c r="E63" s="198"/>
      <c r="F63" s="33"/>
      <c r="G63" s="689"/>
      <c r="H63" s="487"/>
      <c r="I63" s="843"/>
    </row>
    <row r="64" spans="1:9" s="165" customFormat="1" ht="9" customHeight="1">
      <c r="A64" s="21"/>
      <c r="B64" s="91"/>
      <c r="C64" s="22"/>
      <c r="D64" s="471"/>
      <c r="E64" s="198"/>
      <c r="F64" s="470"/>
    </row>
    <row r="65" spans="1:9" ht="15.75" customHeight="1">
      <c r="A65" s="15"/>
      <c r="B65" s="93" t="s">
        <v>205</v>
      </c>
      <c r="C65" s="156"/>
      <c r="D65" s="129"/>
      <c r="E65" s="198"/>
      <c r="F65" s="557"/>
      <c r="G65" s="689"/>
      <c r="H65" s="487"/>
      <c r="I65" s="842"/>
    </row>
    <row r="66" spans="1:9" s="165" customFormat="1" ht="9" customHeight="1">
      <c r="A66" s="21"/>
      <c r="B66" s="91"/>
      <c r="C66" s="22"/>
      <c r="D66" s="471"/>
      <c r="E66" s="198"/>
      <c r="F66" s="470"/>
    </row>
    <row r="67" spans="1:9" ht="27.75" customHeight="1">
      <c r="A67" s="15"/>
      <c r="B67" s="100" t="s">
        <v>206</v>
      </c>
      <c r="C67" s="156"/>
      <c r="D67" s="129"/>
      <c r="E67" s="198"/>
      <c r="F67" s="557"/>
      <c r="G67" s="689"/>
      <c r="H67" s="487"/>
      <c r="I67" s="842"/>
    </row>
    <row r="68" spans="1:9" s="165" customFormat="1" ht="9" customHeight="1">
      <c r="A68" s="21"/>
      <c r="B68" s="91"/>
      <c r="C68" s="22"/>
      <c r="D68" s="471"/>
      <c r="E68" s="198"/>
      <c r="F68" s="470"/>
    </row>
    <row r="69" spans="1:9" ht="16.5" customHeight="1">
      <c r="A69" s="15" t="s">
        <v>960</v>
      </c>
      <c r="B69" s="89" t="s">
        <v>207</v>
      </c>
      <c r="C69" s="22" t="s">
        <v>26</v>
      </c>
      <c r="D69" s="32">
        <v>2</v>
      </c>
      <c r="E69" s="198"/>
      <c r="F69" s="33"/>
      <c r="G69" s="689"/>
      <c r="H69" s="844"/>
      <c r="I69" s="843"/>
    </row>
    <row r="70" spans="1:9" s="165" customFormat="1" ht="9" customHeight="1">
      <c r="A70" s="21"/>
      <c r="B70" s="91"/>
      <c r="C70" s="22"/>
      <c r="D70" s="471"/>
      <c r="E70" s="198"/>
      <c r="F70" s="470"/>
    </row>
    <row r="71" spans="1:9" ht="14.25" customHeight="1">
      <c r="A71" s="15" t="s">
        <v>961</v>
      </c>
      <c r="B71" s="89" t="s">
        <v>208</v>
      </c>
      <c r="C71" s="22" t="s">
        <v>26</v>
      </c>
      <c r="D71" s="32">
        <v>18</v>
      </c>
      <c r="E71" s="198"/>
      <c r="F71" s="33"/>
      <c r="G71" s="689"/>
      <c r="H71" s="844"/>
      <c r="I71" s="843"/>
    </row>
    <row r="72" spans="1:9" s="165" customFormat="1" ht="9" customHeight="1">
      <c r="A72" s="21"/>
      <c r="B72" s="91"/>
      <c r="C72" s="22"/>
      <c r="D72" s="471"/>
      <c r="E72" s="198"/>
      <c r="F72" s="470"/>
    </row>
    <row r="73" spans="1:9" ht="28.5" customHeight="1">
      <c r="A73" s="15"/>
      <c r="B73" s="100" t="s">
        <v>209</v>
      </c>
      <c r="C73" s="22"/>
      <c r="D73" s="34"/>
      <c r="E73" s="198"/>
      <c r="F73" s="557"/>
      <c r="H73" s="487"/>
      <c r="I73" s="843"/>
    </row>
    <row r="74" spans="1:9" s="165" customFormat="1" ht="9" customHeight="1">
      <c r="A74" s="21"/>
      <c r="B74" s="91"/>
      <c r="C74" s="22"/>
      <c r="D74" s="471"/>
      <c r="E74" s="198"/>
      <c r="F74" s="470"/>
    </row>
    <row r="75" spans="1:9" ht="15" customHeight="1">
      <c r="A75" s="15" t="s">
        <v>962</v>
      </c>
      <c r="B75" s="89" t="s">
        <v>207</v>
      </c>
      <c r="C75" s="22" t="s">
        <v>26</v>
      </c>
      <c r="D75" s="32">
        <v>2</v>
      </c>
      <c r="E75" s="198"/>
      <c r="F75" s="33"/>
      <c r="H75" s="487"/>
      <c r="I75" s="843"/>
    </row>
    <row r="76" spans="1:9" s="165" customFormat="1" ht="9" customHeight="1">
      <c r="A76" s="21"/>
      <c r="B76" s="91"/>
      <c r="C76" s="22"/>
      <c r="D76" s="471"/>
      <c r="E76" s="198"/>
      <c r="F76" s="470"/>
    </row>
    <row r="77" spans="1:9" ht="13.5" customHeight="1">
      <c r="A77" s="15" t="s">
        <v>963</v>
      </c>
      <c r="B77" s="89" t="s">
        <v>208</v>
      </c>
      <c r="C77" s="22" t="s">
        <v>26</v>
      </c>
      <c r="D77" s="32">
        <v>18</v>
      </c>
      <c r="E77" s="198"/>
      <c r="F77" s="33"/>
      <c r="H77" s="487"/>
      <c r="I77" s="843"/>
    </row>
    <row r="78" spans="1:9" s="165" customFormat="1" ht="9" customHeight="1">
      <c r="A78" s="21"/>
      <c r="B78" s="91"/>
      <c r="C78" s="22"/>
      <c r="D78" s="471"/>
      <c r="E78" s="198"/>
      <c r="F78" s="470"/>
    </row>
    <row r="79" spans="1:9" ht="15.75" customHeight="1">
      <c r="A79" s="17" t="s">
        <v>58</v>
      </c>
      <c r="B79" s="93" t="s">
        <v>59</v>
      </c>
      <c r="C79" s="22"/>
      <c r="D79" s="198"/>
      <c r="E79" s="198"/>
      <c r="F79" s="557"/>
      <c r="I79" s="843"/>
    </row>
    <row r="80" spans="1:9" s="165" customFormat="1" ht="9" customHeight="1">
      <c r="A80" s="21"/>
      <c r="B80" s="91"/>
      <c r="C80" s="22"/>
      <c r="D80" s="471"/>
      <c r="E80" s="198"/>
      <c r="F80" s="470"/>
    </row>
    <row r="81" spans="1:9" ht="14.25" customHeight="1">
      <c r="A81" s="17" t="s">
        <v>210</v>
      </c>
      <c r="B81" s="97" t="s">
        <v>964</v>
      </c>
      <c r="C81" s="156"/>
      <c r="D81" s="129"/>
      <c r="E81" s="198"/>
      <c r="F81" s="557"/>
      <c r="I81" s="842"/>
    </row>
    <row r="82" spans="1:9" s="165" customFormat="1" ht="9" customHeight="1">
      <c r="A82" s="21"/>
      <c r="B82" s="91"/>
      <c r="C82" s="22"/>
      <c r="D82" s="471"/>
      <c r="E82" s="198"/>
      <c r="F82" s="470"/>
    </row>
    <row r="83" spans="1:9" s="165" customFormat="1" ht="75.5">
      <c r="A83" s="21" t="s">
        <v>965</v>
      </c>
      <c r="B83" s="92" t="s">
        <v>1758</v>
      </c>
      <c r="C83" s="22" t="s">
        <v>26</v>
      </c>
      <c r="D83" s="32">
        <v>50</v>
      </c>
      <c r="E83" s="198"/>
      <c r="F83" s="33"/>
      <c r="G83" s="681"/>
      <c r="I83" s="838"/>
    </row>
    <row r="84" spans="1:9" s="165" customFormat="1" ht="9" customHeight="1">
      <c r="A84" s="21"/>
      <c r="B84" s="91"/>
      <c r="C84" s="22"/>
      <c r="D84" s="471"/>
      <c r="E84" s="198"/>
      <c r="F84" s="470"/>
    </row>
    <row r="85" spans="1:9" s="165" customFormat="1" ht="28.5" customHeight="1">
      <c r="A85" s="21" t="s">
        <v>966</v>
      </c>
      <c r="B85" s="92" t="s">
        <v>212</v>
      </c>
      <c r="C85" s="22" t="s">
        <v>26</v>
      </c>
      <c r="D85" s="32">
        <v>50</v>
      </c>
      <c r="E85" s="198"/>
      <c r="F85" s="33"/>
      <c r="I85" s="838"/>
    </row>
    <row r="86" spans="1:9" s="165" customFormat="1" ht="9" customHeight="1">
      <c r="A86" s="21"/>
      <c r="B86" s="91"/>
      <c r="C86" s="22"/>
      <c r="D86" s="471"/>
      <c r="E86" s="198"/>
      <c r="F86" s="470"/>
    </row>
    <row r="87" spans="1:9" s="165" customFormat="1" ht="50.5">
      <c r="A87" s="21" t="s">
        <v>967</v>
      </c>
      <c r="B87" s="92" t="s">
        <v>213</v>
      </c>
      <c r="C87" s="22" t="s">
        <v>26</v>
      </c>
      <c r="D87" s="32">
        <v>50</v>
      </c>
      <c r="E87" s="198"/>
      <c r="F87" s="33"/>
      <c r="I87" s="845"/>
    </row>
    <row r="88" spans="1:9" s="165" customFormat="1" ht="9" customHeight="1">
      <c r="A88" s="21"/>
      <c r="B88" s="91"/>
      <c r="C88" s="22"/>
      <c r="D88" s="471"/>
      <c r="E88" s="198"/>
      <c r="F88" s="470"/>
    </row>
    <row r="89" spans="1:9" ht="13">
      <c r="A89" s="23" t="s">
        <v>65</v>
      </c>
      <c r="B89" s="97" t="s">
        <v>66</v>
      </c>
      <c r="C89" s="22"/>
      <c r="D89" s="123"/>
      <c r="E89" s="198"/>
      <c r="F89" s="506"/>
      <c r="I89" s="838"/>
    </row>
    <row r="90" spans="1:9" s="165" customFormat="1" ht="9" customHeight="1">
      <c r="A90" s="21"/>
      <c r="B90" s="91"/>
      <c r="C90" s="22"/>
      <c r="D90" s="471"/>
      <c r="E90" s="198"/>
      <c r="F90" s="470"/>
    </row>
    <row r="91" spans="1:9" s="165" customFormat="1" ht="28.5" customHeight="1">
      <c r="A91" s="21" t="s">
        <v>968</v>
      </c>
      <c r="B91" s="92" t="s">
        <v>68</v>
      </c>
      <c r="C91" s="22" t="s">
        <v>26</v>
      </c>
      <c r="D91" s="32">
        <v>1</v>
      </c>
      <c r="E91" s="198"/>
      <c r="F91" s="33"/>
      <c r="I91" s="838"/>
    </row>
    <row r="92" spans="1:9" s="165" customFormat="1" ht="9" customHeight="1">
      <c r="A92" s="21"/>
      <c r="B92" s="91"/>
      <c r="C92" s="22"/>
      <c r="D92" s="471"/>
      <c r="E92" s="198"/>
      <c r="F92" s="470"/>
    </row>
    <row r="93" spans="1:9" s="165" customFormat="1" ht="26.25" customHeight="1">
      <c r="A93" s="21" t="s">
        <v>969</v>
      </c>
      <c r="B93" s="92" t="s">
        <v>69</v>
      </c>
      <c r="C93" s="22" t="s">
        <v>26</v>
      </c>
      <c r="D93" s="32">
        <v>1</v>
      </c>
      <c r="E93" s="198"/>
      <c r="F93" s="33"/>
      <c r="I93" s="838"/>
    </row>
    <row r="94" spans="1:9" s="165" customFormat="1" ht="9" customHeight="1">
      <c r="A94" s="21"/>
      <c r="B94" s="91"/>
      <c r="C94" s="22"/>
      <c r="D94" s="471"/>
      <c r="E94" s="198"/>
      <c r="F94" s="470"/>
    </row>
    <row r="95" spans="1:9" s="165" customFormat="1" ht="44.25" customHeight="1">
      <c r="A95" s="21" t="s">
        <v>970</v>
      </c>
      <c r="B95" s="92" t="s">
        <v>416</v>
      </c>
      <c r="C95" s="22" t="s">
        <v>26</v>
      </c>
      <c r="D95" s="32">
        <v>4</v>
      </c>
      <c r="E95" s="198"/>
      <c r="F95" s="33"/>
      <c r="I95" s="845"/>
    </row>
    <row r="96" spans="1:9" s="165" customFormat="1" ht="13">
      <c r="A96" s="21"/>
      <c r="B96" s="91"/>
      <c r="C96" s="22"/>
      <c r="D96" s="471"/>
      <c r="E96" s="198"/>
      <c r="F96" s="470"/>
    </row>
    <row r="97" spans="1:9" ht="16.5" customHeight="1" thickBot="1">
      <c r="A97" s="962" t="s">
        <v>17</v>
      </c>
      <c r="B97" s="963"/>
      <c r="C97" s="963"/>
      <c r="D97" s="963"/>
      <c r="E97" s="196"/>
      <c r="F97" s="127"/>
    </row>
    <row r="98" spans="1:9" ht="13">
      <c r="A98" s="23" t="s">
        <v>71</v>
      </c>
      <c r="B98" s="97" t="s">
        <v>72</v>
      </c>
      <c r="C98" s="156"/>
      <c r="D98" s="129"/>
      <c r="E98" s="198"/>
      <c r="F98" s="557"/>
      <c r="I98" s="842"/>
    </row>
    <row r="99" spans="1:9" ht="9" customHeight="1">
      <c r="A99" s="15"/>
      <c r="B99" s="90"/>
      <c r="C99" s="22"/>
      <c r="D99" s="471"/>
      <c r="E99" s="198"/>
      <c r="F99" s="557"/>
    </row>
    <row r="100" spans="1:9" s="165" customFormat="1" ht="141" customHeight="1">
      <c r="A100" s="21" t="s">
        <v>971</v>
      </c>
      <c r="B100" s="92" t="s">
        <v>215</v>
      </c>
      <c r="C100" s="22" t="s">
        <v>15</v>
      </c>
      <c r="D100" s="32">
        <v>50</v>
      </c>
      <c r="E100" s="198"/>
      <c r="F100" s="33"/>
      <c r="H100" s="845"/>
      <c r="I100" s="846"/>
    </row>
    <row r="101" spans="1:9" ht="9" customHeight="1">
      <c r="A101" s="15"/>
      <c r="B101" s="90"/>
      <c r="C101" s="22"/>
      <c r="D101" s="471"/>
      <c r="E101" s="198"/>
      <c r="F101" s="557"/>
    </row>
    <row r="102" spans="1:9" s="165" customFormat="1" ht="90.75" customHeight="1">
      <c r="A102" s="21" t="s">
        <v>972</v>
      </c>
      <c r="B102" s="92" t="s">
        <v>216</v>
      </c>
      <c r="C102" s="22" t="s">
        <v>15</v>
      </c>
      <c r="D102" s="32">
        <v>35</v>
      </c>
      <c r="E102" s="198"/>
      <c r="F102" s="33"/>
      <c r="I102" s="846"/>
    </row>
    <row r="103" spans="1:9" ht="9" customHeight="1">
      <c r="A103" s="15"/>
      <c r="B103" s="90"/>
      <c r="C103" s="22"/>
      <c r="D103" s="471"/>
      <c r="E103" s="198"/>
      <c r="F103" s="557"/>
    </row>
    <row r="104" spans="1:9" s="165" customFormat="1" ht="40.5" customHeight="1">
      <c r="A104" s="21" t="s">
        <v>973</v>
      </c>
      <c r="B104" s="92" t="s">
        <v>217</v>
      </c>
      <c r="C104" s="22" t="s">
        <v>15</v>
      </c>
      <c r="D104" s="32">
        <v>15</v>
      </c>
      <c r="E104" s="198"/>
      <c r="F104" s="33"/>
      <c r="H104" s="845"/>
      <c r="I104" s="846"/>
    </row>
    <row r="105" spans="1:9" ht="9" customHeight="1">
      <c r="A105" s="15"/>
      <c r="B105" s="90"/>
      <c r="C105" s="22"/>
      <c r="D105" s="471"/>
      <c r="E105" s="198"/>
      <c r="F105" s="557"/>
    </row>
    <row r="106" spans="1:9" s="165" customFormat="1" ht="29.25" customHeight="1">
      <c r="A106" s="21" t="s">
        <v>974</v>
      </c>
      <c r="B106" s="92" t="s">
        <v>74</v>
      </c>
      <c r="C106" s="22" t="s">
        <v>15</v>
      </c>
      <c r="D106" s="32">
        <v>1000</v>
      </c>
      <c r="E106" s="198"/>
      <c r="F106" s="33"/>
      <c r="I106" s="846"/>
    </row>
    <row r="107" spans="1:9" ht="9" customHeight="1">
      <c r="A107" s="15"/>
      <c r="B107" s="90"/>
      <c r="C107" s="22"/>
      <c r="D107" s="471"/>
      <c r="E107" s="198"/>
      <c r="F107" s="557"/>
    </row>
    <row r="108" spans="1:9" ht="14.15" customHeight="1">
      <c r="A108" s="23" t="s">
        <v>75</v>
      </c>
      <c r="B108" s="97" t="s">
        <v>76</v>
      </c>
      <c r="C108" s="22"/>
      <c r="D108" s="22"/>
      <c r="E108" s="198"/>
      <c r="F108" s="557"/>
      <c r="I108" s="847"/>
    </row>
    <row r="109" spans="1:9" ht="9" customHeight="1">
      <c r="A109" s="15"/>
      <c r="B109" s="90"/>
      <c r="C109" s="22"/>
      <c r="D109" s="471"/>
      <c r="E109" s="198"/>
      <c r="F109" s="557"/>
    </row>
    <row r="110" spans="1:9" s="165" customFormat="1" ht="64.5" customHeight="1">
      <c r="A110" s="21" t="s">
        <v>975</v>
      </c>
      <c r="B110" s="92" t="s">
        <v>218</v>
      </c>
      <c r="C110" s="22" t="s">
        <v>26</v>
      </c>
      <c r="D110" s="32">
        <v>50</v>
      </c>
      <c r="E110" s="198"/>
      <c r="F110" s="33"/>
      <c r="I110" s="846"/>
    </row>
    <row r="111" spans="1:9" ht="9" customHeight="1">
      <c r="A111" s="15"/>
      <c r="B111" s="90"/>
      <c r="C111" s="22"/>
      <c r="D111" s="471"/>
      <c r="E111" s="198"/>
      <c r="F111" s="557"/>
    </row>
    <row r="112" spans="1:9" ht="26">
      <c r="A112" s="15"/>
      <c r="B112" s="93" t="s">
        <v>79</v>
      </c>
      <c r="C112" s="22"/>
      <c r="D112" s="123"/>
      <c r="E112" s="198"/>
      <c r="F112" s="557"/>
      <c r="I112" s="841"/>
    </row>
    <row r="113" spans="1:11" ht="9" customHeight="1">
      <c r="A113" s="15"/>
      <c r="B113" s="90"/>
      <c r="C113" s="22"/>
      <c r="D113" s="471"/>
      <c r="E113" s="198"/>
      <c r="F113" s="557"/>
    </row>
    <row r="114" spans="1:11" ht="14.25" customHeight="1">
      <c r="A114" s="15"/>
      <c r="B114" s="89" t="s">
        <v>80</v>
      </c>
      <c r="C114" s="22"/>
      <c r="D114" s="22"/>
      <c r="E114" s="198"/>
      <c r="F114" s="557"/>
      <c r="I114" s="847"/>
    </row>
    <row r="115" spans="1:11" ht="9" customHeight="1">
      <c r="A115" s="15"/>
      <c r="B115" s="90"/>
      <c r="C115" s="22"/>
      <c r="D115" s="471"/>
      <c r="E115" s="198"/>
      <c r="F115" s="557"/>
    </row>
    <row r="116" spans="1:11" ht="26.25" customHeight="1">
      <c r="A116" s="23" t="s">
        <v>81</v>
      </c>
      <c r="B116" s="97" t="s">
        <v>219</v>
      </c>
      <c r="C116" s="22"/>
      <c r="D116" s="22"/>
      <c r="E116" s="198"/>
      <c r="F116" s="557"/>
      <c r="I116" s="847"/>
      <c r="J116" s="689"/>
      <c r="K116" s="848"/>
    </row>
    <row r="117" spans="1:11" ht="9" customHeight="1">
      <c r="A117" s="15"/>
      <c r="B117" s="90"/>
      <c r="C117" s="22"/>
      <c r="D117" s="471"/>
      <c r="E117" s="198"/>
      <c r="F117" s="557"/>
    </row>
    <row r="118" spans="1:11" ht="14.25" customHeight="1">
      <c r="A118" s="15" t="s">
        <v>976</v>
      </c>
      <c r="B118" s="89" t="s">
        <v>1732</v>
      </c>
      <c r="C118" s="22" t="s">
        <v>83</v>
      </c>
      <c r="D118" s="32">
        <v>883</v>
      </c>
      <c r="E118" s="198"/>
      <c r="F118" s="33"/>
      <c r="H118" s="626"/>
      <c r="I118" s="849"/>
      <c r="J118" s="691"/>
      <c r="K118" s="850"/>
    </row>
    <row r="119" spans="1:11" ht="9" customHeight="1">
      <c r="A119" s="15"/>
      <c r="B119" s="90"/>
      <c r="C119" s="22"/>
      <c r="D119" s="32"/>
      <c r="E119" s="198"/>
      <c r="F119" s="557"/>
    </row>
    <row r="120" spans="1:11" ht="15" customHeight="1">
      <c r="A120" s="35"/>
      <c r="B120" s="106" t="s">
        <v>220</v>
      </c>
      <c r="C120" s="36"/>
      <c r="D120" s="32"/>
      <c r="E120" s="198"/>
      <c r="F120" s="506"/>
      <c r="I120" s="849"/>
      <c r="J120" s="691"/>
      <c r="K120" s="850"/>
    </row>
    <row r="121" spans="1:11" ht="9" customHeight="1">
      <c r="A121" s="15"/>
      <c r="B121" s="94"/>
      <c r="C121" s="22"/>
      <c r="D121" s="85"/>
      <c r="E121" s="198"/>
      <c r="F121" s="506"/>
      <c r="I121" s="849"/>
      <c r="J121" s="691"/>
      <c r="K121" s="850"/>
    </row>
    <row r="122" spans="1:11" ht="15" customHeight="1">
      <c r="A122" s="15" t="s">
        <v>977</v>
      </c>
      <c r="B122" s="89" t="s">
        <v>1732</v>
      </c>
      <c r="C122" s="88" t="s">
        <v>83</v>
      </c>
      <c r="D122" s="32">
        <v>380</v>
      </c>
      <c r="E122" s="198"/>
      <c r="F122" s="33"/>
      <c r="H122" s="626"/>
      <c r="I122" s="849"/>
      <c r="J122" s="691"/>
      <c r="K122" s="850"/>
    </row>
    <row r="123" spans="1:11" ht="9" customHeight="1">
      <c r="A123" s="15"/>
      <c r="B123" s="94"/>
      <c r="C123" s="88"/>
      <c r="D123" s="32"/>
      <c r="E123" s="198"/>
      <c r="F123" s="506"/>
      <c r="I123" s="849"/>
      <c r="J123" s="691"/>
      <c r="K123" s="850"/>
    </row>
    <row r="124" spans="1:11" ht="13">
      <c r="A124" s="23"/>
      <c r="B124" s="107" t="s">
        <v>90</v>
      </c>
      <c r="C124" s="37"/>
      <c r="D124" s="38"/>
      <c r="E124" s="198"/>
      <c r="F124" s="557"/>
      <c r="I124" s="851"/>
    </row>
    <row r="125" spans="1:11" ht="9" customHeight="1">
      <c r="A125" s="15"/>
      <c r="B125" s="90"/>
      <c r="C125" s="22"/>
      <c r="D125" s="471"/>
      <c r="E125" s="198"/>
      <c r="F125" s="557"/>
    </row>
    <row r="126" spans="1:11" ht="26.25" customHeight="1">
      <c r="A126" s="39"/>
      <c r="B126" s="110" t="s">
        <v>94</v>
      </c>
      <c r="C126" s="37"/>
      <c r="D126" s="40"/>
      <c r="E126" s="198"/>
      <c r="F126" s="557"/>
      <c r="I126" s="852"/>
    </row>
    <row r="127" spans="1:11" ht="9" customHeight="1">
      <c r="A127" s="15"/>
      <c r="B127" s="90"/>
      <c r="C127" s="22"/>
      <c r="D127" s="471"/>
      <c r="E127" s="198"/>
      <c r="F127" s="557"/>
    </row>
    <row r="128" spans="1:11" s="311" customFormat="1" ht="18" customHeight="1">
      <c r="A128" s="130" t="s">
        <v>978</v>
      </c>
      <c r="B128" s="131" t="s">
        <v>221</v>
      </c>
      <c r="C128" s="37" t="s">
        <v>15</v>
      </c>
      <c r="D128" s="32">
        <v>100</v>
      </c>
      <c r="E128" s="198"/>
      <c r="F128" s="33"/>
      <c r="G128" s="692"/>
      <c r="I128" s="849"/>
    </row>
    <row r="129" spans="1:9" ht="13">
      <c r="A129" s="15"/>
      <c r="B129" s="90"/>
      <c r="C129" s="22"/>
      <c r="D129" s="471"/>
      <c r="E129" s="198"/>
      <c r="F129" s="557"/>
    </row>
    <row r="130" spans="1:9" ht="13">
      <c r="A130" s="15"/>
      <c r="B130" s="90"/>
      <c r="C130" s="22"/>
      <c r="D130" s="471"/>
      <c r="E130" s="198"/>
      <c r="F130" s="557"/>
    </row>
    <row r="131" spans="1:9" ht="13">
      <c r="A131" s="15"/>
      <c r="B131" s="90"/>
      <c r="C131" s="22"/>
      <c r="D131" s="471"/>
      <c r="E131" s="198"/>
      <c r="F131" s="557"/>
    </row>
    <row r="132" spans="1:9" ht="13">
      <c r="A132" s="15"/>
      <c r="B132" s="90"/>
      <c r="C132" s="22"/>
      <c r="D132" s="471"/>
      <c r="E132" s="198"/>
      <c r="F132" s="557"/>
    </row>
    <row r="133" spans="1:9" ht="13">
      <c r="A133" s="15"/>
      <c r="B133" s="90"/>
      <c r="C133" s="22"/>
      <c r="D133" s="471"/>
      <c r="E133" s="198"/>
      <c r="F133" s="557"/>
    </row>
    <row r="134" spans="1:9" ht="13">
      <c r="A134" s="15"/>
      <c r="B134" s="90"/>
      <c r="C134" s="22"/>
      <c r="D134" s="471"/>
      <c r="E134" s="198"/>
      <c r="F134" s="557"/>
    </row>
    <row r="135" spans="1:9" ht="13">
      <c r="A135" s="15"/>
      <c r="B135" s="90"/>
      <c r="C135" s="22"/>
      <c r="D135" s="471"/>
      <c r="E135" s="198"/>
      <c r="F135" s="557"/>
    </row>
    <row r="136" spans="1:9" ht="16" customHeight="1" thickBot="1">
      <c r="A136" s="962" t="s">
        <v>17</v>
      </c>
      <c r="B136" s="963"/>
      <c r="C136" s="963"/>
      <c r="D136" s="963"/>
      <c r="E136" s="196"/>
      <c r="F136" s="127"/>
    </row>
    <row r="137" spans="1:9" ht="16.5" customHeight="1">
      <c r="A137" s="15"/>
      <c r="B137" s="93" t="s">
        <v>95</v>
      </c>
      <c r="C137" s="22"/>
      <c r="D137" s="32"/>
      <c r="E137" s="198"/>
      <c r="F137" s="557"/>
      <c r="I137" s="853"/>
    </row>
    <row r="138" spans="1:9" ht="9" customHeight="1">
      <c r="A138" s="15"/>
      <c r="B138" s="90"/>
      <c r="C138" s="22"/>
      <c r="D138" s="471"/>
      <c r="E138" s="198"/>
      <c r="F138" s="557"/>
    </row>
    <row r="139" spans="1:9" ht="106.5" customHeight="1">
      <c r="A139" s="39" t="s">
        <v>979</v>
      </c>
      <c r="B139" s="112" t="s">
        <v>222</v>
      </c>
      <c r="C139" s="44" t="s">
        <v>26</v>
      </c>
      <c r="D139" s="32">
        <v>1</v>
      </c>
      <c r="E139" s="198"/>
      <c r="F139" s="33"/>
      <c r="I139" s="250"/>
    </row>
    <row r="140" spans="1:9">
      <c r="A140" s="133"/>
      <c r="B140" s="112"/>
      <c r="C140" s="44"/>
      <c r="D140" s="32"/>
      <c r="E140" s="198"/>
      <c r="F140" s="33"/>
      <c r="I140" s="250"/>
    </row>
    <row r="141" spans="1:9" ht="41.25" customHeight="1">
      <c r="A141" s="39" t="s">
        <v>980</v>
      </c>
      <c r="B141" s="112" t="s">
        <v>1759</v>
      </c>
      <c r="C141" s="88" t="s">
        <v>20</v>
      </c>
      <c r="D141" s="88" t="s">
        <v>103</v>
      </c>
      <c r="E141" s="198"/>
      <c r="F141" s="33">
        <v>3000000</v>
      </c>
      <c r="I141" s="250"/>
    </row>
    <row r="142" spans="1:9">
      <c r="A142" s="133"/>
      <c r="B142" s="112"/>
      <c r="C142" s="44"/>
      <c r="D142" s="32"/>
      <c r="E142" s="198"/>
      <c r="F142" s="33"/>
      <c r="I142" s="250"/>
    </row>
    <row r="143" spans="1:9" ht="13">
      <c r="A143" s="15"/>
      <c r="B143" s="94"/>
      <c r="C143" s="22"/>
      <c r="D143" s="85"/>
      <c r="E143" s="198"/>
      <c r="F143" s="557"/>
      <c r="I143" s="487"/>
    </row>
    <row r="144" spans="1:9" ht="15.75" customHeight="1" thickBot="1">
      <c r="A144" s="962" t="s">
        <v>17</v>
      </c>
      <c r="B144" s="963"/>
      <c r="C144" s="963"/>
      <c r="D144" s="963"/>
      <c r="E144" s="196"/>
      <c r="F144" s="127"/>
    </row>
    <row r="146" spans="5:6" ht="13">
      <c r="E146" s="693"/>
      <c r="F146" s="696"/>
    </row>
    <row r="148" spans="5:6" ht="13">
      <c r="E148" s="640"/>
      <c r="F148" s="697"/>
    </row>
    <row r="150" spans="5:6" ht="13">
      <c r="E150" s="640"/>
      <c r="F150" s="696"/>
    </row>
    <row r="153" spans="5:6" ht="13">
      <c r="F153" s="696"/>
    </row>
  </sheetData>
  <mergeCells count="8">
    <mergeCell ref="A136:D136"/>
    <mergeCell ref="A144:D144"/>
    <mergeCell ref="B1:F1"/>
    <mergeCell ref="B3:F3"/>
    <mergeCell ref="B5:D5"/>
    <mergeCell ref="B7:F7"/>
    <mergeCell ref="A53:D53"/>
    <mergeCell ref="A97:D97"/>
  </mergeCells>
  <printOptions horizontalCentered="1"/>
  <pageMargins left="0.7" right="0.5" top="0.75" bottom="0.7" header="0.3" footer="0.3"/>
  <pageSetup paperSize="9" scale="80" fitToHeight="0" orientation="portrait" r:id="rId1"/>
  <headerFooter>
    <oddFooter>&amp;C&amp;P of &amp;N&amp;RBill No. 7.3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75E9-1CBC-450F-A2A2-A5B32227614D}">
  <sheetPr codeName="Sheet45">
    <pageSetUpPr fitToPage="1"/>
  </sheetPr>
  <dimension ref="A1:WVI419"/>
  <sheetViews>
    <sheetView view="pageBreakPreview" topLeftCell="A6"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836</v>
      </c>
      <c r="C6" s="946"/>
      <c r="D6" s="51"/>
      <c r="E6" s="10"/>
      <c r="F6" s="52"/>
    </row>
    <row r="7" spans="1:6">
      <c r="A7" s="49"/>
      <c r="B7" s="12"/>
      <c r="C7" s="9"/>
      <c r="D7" s="51"/>
      <c r="E7" s="10"/>
      <c r="F7" s="52"/>
    </row>
    <row r="8" spans="1:6" ht="13">
      <c r="A8" s="49"/>
      <c r="B8" s="946" t="s">
        <v>1721</v>
      </c>
      <c r="C8" s="946"/>
      <c r="D8" s="947"/>
      <c r="E8" s="53"/>
      <c r="F8" s="53"/>
    </row>
    <row r="9" spans="1:6" ht="13.5" thickBot="1">
      <c r="A9" s="54"/>
      <c r="B9" s="55"/>
      <c r="C9" s="56"/>
      <c r="D9" s="57"/>
    </row>
    <row r="10" spans="1:6" ht="18" customHeight="1">
      <c r="A10" s="58"/>
      <c r="B10" s="59"/>
      <c r="C10" s="60"/>
      <c r="D10" s="61" t="s">
        <v>104</v>
      </c>
    </row>
    <row r="11" spans="1:6" ht="18" customHeight="1"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1227</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7" orientation="portrait" r:id="rId1"/>
  <headerFooter alignWithMargins="0">
    <oddHeader>&amp;C&amp;"Arial,Bold"&amp;12BILL No. 7.3 COLLECTION SHEET</oddHeader>
    <oddFooter>&amp;C&amp;"Arial,Regular"Page &amp;P of &amp;N&amp;R&amp;"Arial,Regular"Collection Sheet - Bill No. 7.3</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6D55-4A26-48B8-8B35-EB31E4608A89}">
  <sheetPr codeName="Sheet46"/>
  <dimension ref="A1:K159"/>
  <sheetViews>
    <sheetView view="pageBreakPreview" topLeftCell="A98" zoomScale="115" zoomScaleNormal="115" zoomScaleSheetLayoutView="115" workbookViewId="0">
      <selection activeCell="B105" sqref="B105"/>
    </sheetView>
  </sheetViews>
  <sheetFormatPr defaultColWidth="9.1796875" defaultRowHeight="12.5"/>
  <cols>
    <col min="1" max="1" width="10.7265625" style="116" customWidth="1"/>
    <col min="2" max="2" width="56.54296875" style="551" customWidth="1"/>
    <col min="3" max="3" width="6.7265625" style="116" customWidth="1"/>
    <col min="4" max="4" width="9.7265625" style="165" customWidth="1"/>
    <col min="5" max="6" width="12.7265625" style="701"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3">
      <c r="A1" s="597"/>
      <c r="B1" s="964" t="s">
        <v>0</v>
      </c>
      <c r="C1" s="964"/>
      <c r="D1" s="964"/>
      <c r="E1" s="964"/>
      <c r="F1" s="965"/>
    </row>
    <row r="2" spans="1:11" ht="13">
      <c r="A2" s="115"/>
      <c r="B2" s="1"/>
      <c r="C2" s="2"/>
      <c r="D2" s="3"/>
      <c r="E2" s="796"/>
      <c r="F2" s="802"/>
      <c r="I2" s="3"/>
    </row>
    <row r="3" spans="1:11" ht="13">
      <c r="A3" s="115"/>
      <c r="B3" s="946" t="s">
        <v>1843</v>
      </c>
      <c r="C3" s="946"/>
      <c r="D3" s="946"/>
      <c r="E3" s="946"/>
      <c r="F3" s="947"/>
    </row>
    <row r="4" spans="1:11" ht="13">
      <c r="A4" s="115"/>
      <c r="B4" s="5"/>
      <c r="C4" s="6"/>
      <c r="D4" s="6"/>
      <c r="E4" s="797"/>
      <c r="F4" s="803"/>
      <c r="I4" s="6"/>
    </row>
    <row r="5" spans="1:11" ht="13">
      <c r="A5" s="115"/>
      <c r="B5" s="946" t="s">
        <v>836</v>
      </c>
      <c r="C5" s="946"/>
      <c r="D5" s="946"/>
      <c r="E5" s="193"/>
      <c r="F5" s="181"/>
    </row>
    <row r="6" spans="1:11">
      <c r="A6" s="115"/>
      <c r="B6" s="12"/>
      <c r="C6" s="9"/>
      <c r="D6" s="10"/>
      <c r="E6" s="193"/>
      <c r="F6" s="181"/>
      <c r="I6" s="10"/>
    </row>
    <row r="7" spans="1:11" ht="13">
      <c r="A7" s="115"/>
      <c r="B7" s="946" t="s">
        <v>1158</v>
      </c>
      <c r="C7" s="946"/>
      <c r="D7" s="946"/>
      <c r="E7" s="946"/>
      <c r="F7" s="947"/>
    </row>
    <row r="8" spans="1:11" ht="13" thickBot="1">
      <c r="A8" s="115"/>
      <c r="F8" s="804"/>
    </row>
    <row r="9" spans="1:11" s="487" customFormat="1" ht="27.75" customHeight="1">
      <c r="A9" s="13" t="s">
        <v>1</v>
      </c>
      <c r="B9" s="117" t="s">
        <v>2</v>
      </c>
      <c r="C9" s="118" t="s">
        <v>3</v>
      </c>
      <c r="D9" s="82" t="s">
        <v>4</v>
      </c>
      <c r="E9" s="798" t="s">
        <v>5</v>
      </c>
      <c r="F9" s="805" t="s">
        <v>6</v>
      </c>
      <c r="I9" s="610"/>
    </row>
    <row r="10" spans="1:11" ht="6" customHeight="1">
      <c r="A10" s="16"/>
      <c r="B10" s="599"/>
      <c r="C10" s="600"/>
      <c r="D10" s="471"/>
      <c r="E10" s="219"/>
      <c r="F10" s="644"/>
    </row>
    <row r="11" spans="1:11" ht="13">
      <c r="A11" s="16"/>
      <c r="B11" s="288" t="s">
        <v>1374</v>
      </c>
      <c r="C11" s="471"/>
      <c r="D11" s="85"/>
      <c r="E11" s="471"/>
      <c r="F11" s="470"/>
    </row>
    <row r="12" spans="1:11" s="552" customFormat="1" ht="7.5" customHeight="1">
      <c r="A12" s="246"/>
      <c r="B12" s="247"/>
      <c r="C12" s="611"/>
      <c r="D12" s="611"/>
      <c r="E12" s="235"/>
      <c r="F12" s="249"/>
      <c r="I12" s="245"/>
      <c r="J12" s="245"/>
      <c r="K12" s="245"/>
    </row>
    <row r="13" spans="1:11" ht="27" customHeight="1">
      <c r="A13" s="141" t="s">
        <v>1253</v>
      </c>
      <c r="B13" s="120" t="s">
        <v>1744</v>
      </c>
      <c r="C13" s="600"/>
      <c r="D13" s="471"/>
      <c r="E13" s="219"/>
      <c r="F13" s="644"/>
    </row>
    <row r="14" spans="1:11" ht="9" customHeight="1">
      <c r="A14" s="141"/>
      <c r="B14" s="599"/>
      <c r="C14" s="600"/>
      <c r="D14" s="471"/>
      <c r="E14" s="219"/>
      <c r="F14" s="644"/>
    </row>
    <row r="15" spans="1:11" ht="67.5" customHeight="1">
      <c r="A15" s="141" t="s">
        <v>1254</v>
      </c>
      <c r="B15" s="120" t="s">
        <v>1159</v>
      </c>
      <c r="C15" s="600"/>
      <c r="D15" s="471"/>
      <c r="E15" s="219"/>
      <c r="F15" s="644"/>
    </row>
    <row r="16" spans="1:11" ht="9" customHeight="1">
      <c r="A16" s="141"/>
      <c r="B16" s="599"/>
      <c r="C16" s="600"/>
      <c r="D16" s="471"/>
      <c r="E16" s="219"/>
      <c r="F16" s="644"/>
    </row>
    <row r="17" spans="1:9" ht="80.25" customHeight="1">
      <c r="A17" s="141" t="s">
        <v>1256</v>
      </c>
      <c r="B17" s="120" t="s">
        <v>192</v>
      </c>
      <c r="C17" s="600"/>
      <c r="D17" s="471"/>
      <c r="E17" s="219"/>
      <c r="F17" s="644"/>
    </row>
    <row r="18" spans="1:9" ht="9" customHeight="1">
      <c r="A18" s="141"/>
      <c r="B18" s="599"/>
      <c r="C18" s="600"/>
      <c r="D18" s="471"/>
      <c r="E18" s="219"/>
      <c r="F18" s="644"/>
    </row>
    <row r="19" spans="1:9" ht="41.15" customHeight="1">
      <c r="A19" s="141" t="s">
        <v>1638</v>
      </c>
      <c r="B19" s="120" t="s">
        <v>193</v>
      </c>
      <c r="C19" s="600"/>
      <c r="D19" s="471"/>
      <c r="E19" s="219"/>
      <c r="F19" s="644"/>
    </row>
    <row r="20" spans="1:9" ht="9" customHeight="1">
      <c r="A20" s="141"/>
      <c r="B20" s="121"/>
      <c r="C20" s="600"/>
      <c r="D20" s="471"/>
      <c r="E20" s="219"/>
      <c r="F20" s="644"/>
    </row>
    <row r="21" spans="1:9" ht="51.75" customHeight="1">
      <c r="A21" s="141" t="s">
        <v>1637</v>
      </c>
      <c r="B21" s="120" t="s">
        <v>194</v>
      </c>
      <c r="C21" s="600"/>
      <c r="D21" s="471"/>
      <c r="E21" s="219"/>
      <c r="F21" s="644"/>
    </row>
    <row r="22" spans="1:9" ht="9" customHeight="1">
      <c r="A22" s="684"/>
      <c r="B22" s="90"/>
      <c r="C22" s="600"/>
      <c r="D22" s="471"/>
      <c r="E22" s="219"/>
      <c r="F22" s="644"/>
    </row>
    <row r="23" spans="1:9" ht="13">
      <c r="A23" s="17" t="s">
        <v>10</v>
      </c>
      <c r="B23" s="93" t="s">
        <v>11</v>
      </c>
      <c r="C23" s="600"/>
      <c r="D23" s="471"/>
      <c r="E23" s="219"/>
      <c r="F23" s="644"/>
    </row>
    <row r="24" spans="1:9" ht="9" customHeight="1">
      <c r="A24" s="17"/>
      <c r="B24" s="90"/>
      <c r="C24" s="600"/>
      <c r="D24" s="471"/>
      <c r="E24" s="219"/>
      <c r="F24" s="644"/>
    </row>
    <row r="25" spans="1:9" ht="14.25" customHeight="1">
      <c r="A25" s="15"/>
      <c r="B25" s="90" t="s">
        <v>12</v>
      </c>
      <c r="C25" s="122"/>
      <c r="D25" s="471"/>
      <c r="E25" s="219"/>
      <c r="F25" s="644"/>
    </row>
    <row r="26" spans="1:9" ht="9" customHeight="1">
      <c r="A26" s="15"/>
      <c r="B26" s="90"/>
      <c r="C26" s="122"/>
      <c r="D26" s="471"/>
      <c r="E26" s="219"/>
      <c r="F26" s="644"/>
    </row>
    <row r="27" spans="1:9" ht="13">
      <c r="A27" s="15"/>
      <c r="B27" s="94" t="s">
        <v>13</v>
      </c>
      <c r="C27" s="122"/>
      <c r="D27" s="471"/>
      <c r="E27" s="219"/>
      <c r="F27" s="644"/>
    </row>
    <row r="28" spans="1:9" ht="9" customHeight="1">
      <c r="A28" s="16"/>
      <c r="B28" s="599"/>
      <c r="C28" s="600"/>
      <c r="D28" s="471"/>
      <c r="E28" s="219"/>
      <c r="F28" s="644"/>
    </row>
    <row r="29" spans="1:9" ht="41.25" customHeight="1">
      <c r="A29" s="15"/>
      <c r="B29" s="100" t="s">
        <v>195</v>
      </c>
      <c r="C29" s="122"/>
      <c r="D29" s="471"/>
      <c r="E29" s="219"/>
      <c r="F29" s="644"/>
    </row>
    <row r="30" spans="1:9" ht="9" customHeight="1">
      <c r="A30" s="15"/>
      <c r="B30" s="90"/>
      <c r="C30" s="122"/>
      <c r="D30" s="471"/>
      <c r="E30" s="219"/>
      <c r="F30" s="644"/>
    </row>
    <row r="31" spans="1:9" ht="16.5" customHeight="1">
      <c r="A31" s="15" t="s">
        <v>1160</v>
      </c>
      <c r="B31" s="89" t="s">
        <v>1828</v>
      </c>
      <c r="C31" s="122" t="s">
        <v>15</v>
      </c>
      <c r="D31" s="32">
        <v>2000</v>
      </c>
      <c r="E31" s="219"/>
      <c r="F31" s="742"/>
      <c r="I31" s="730"/>
    </row>
    <row r="32" spans="1:9" ht="9" customHeight="1">
      <c r="A32" s="15"/>
      <c r="B32" s="90"/>
      <c r="C32" s="122"/>
      <c r="D32" s="471"/>
      <c r="E32" s="219"/>
      <c r="F32" s="644"/>
    </row>
    <row r="33" spans="1:9" ht="13">
      <c r="A33" s="15"/>
      <c r="B33" s="94" t="s">
        <v>18</v>
      </c>
      <c r="C33" s="122"/>
      <c r="D33" s="471"/>
      <c r="E33" s="219"/>
      <c r="F33" s="644"/>
    </row>
    <row r="34" spans="1:9" ht="9" customHeight="1">
      <c r="A34" s="15"/>
      <c r="B34" s="90"/>
      <c r="C34" s="122"/>
      <c r="D34" s="471"/>
      <c r="E34" s="219"/>
      <c r="F34" s="644"/>
    </row>
    <row r="35" spans="1:9" s="165" customFormat="1" ht="37.5">
      <c r="A35" s="21" t="s">
        <v>1161</v>
      </c>
      <c r="B35" s="92" t="s">
        <v>22</v>
      </c>
      <c r="C35" s="22" t="s">
        <v>20</v>
      </c>
      <c r="D35" s="85" t="s">
        <v>21</v>
      </c>
      <c r="E35" s="219"/>
      <c r="F35" s="742"/>
    </row>
    <row r="36" spans="1:9" ht="9" customHeight="1">
      <c r="A36" s="15"/>
      <c r="B36" s="90"/>
      <c r="C36" s="122"/>
      <c r="D36" s="471"/>
      <c r="E36" s="219"/>
      <c r="F36" s="644"/>
    </row>
    <row r="37" spans="1:9" ht="13">
      <c r="A37" s="17" t="s">
        <v>34</v>
      </c>
      <c r="B37" s="93" t="s">
        <v>35</v>
      </c>
      <c r="C37" s="22"/>
      <c r="D37" s="471"/>
      <c r="E37" s="219"/>
      <c r="F37" s="644"/>
      <c r="I37" s="165"/>
    </row>
    <row r="38" spans="1:9" ht="9" customHeight="1">
      <c r="A38" s="15"/>
      <c r="B38" s="90"/>
      <c r="C38" s="122"/>
      <c r="D38" s="471"/>
      <c r="E38" s="219"/>
      <c r="F38" s="644"/>
    </row>
    <row r="39" spans="1:9" ht="27" customHeight="1">
      <c r="A39" s="17"/>
      <c r="B39" s="95" t="s">
        <v>36</v>
      </c>
      <c r="C39" s="22"/>
      <c r="D39" s="471"/>
      <c r="E39" s="219"/>
      <c r="F39" s="644"/>
      <c r="I39" s="165"/>
    </row>
    <row r="40" spans="1:9" ht="9" customHeight="1">
      <c r="A40" s="15"/>
      <c r="B40" s="90"/>
      <c r="C40" s="122"/>
      <c r="D40" s="471"/>
      <c r="E40" s="219"/>
      <c r="F40" s="644"/>
    </row>
    <row r="41" spans="1:9" s="165" customFormat="1" ht="40.5" customHeight="1">
      <c r="A41" s="21" t="s">
        <v>1162</v>
      </c>
      <c r="B41" s="92" t="s">
        <v>196</v>
      </c>
      <c r="C41" s="22" t="s">
        <v>46</v>
      </c>
      <c r="D41" s="32">
        <v>12</v>
      </c>
      <c r="E41" s="219"/>
      <c r="F41" s="742"/>
      <c r="I41" s="838"/>
    </row>
    <row r="42" spans="1:9" ht="9" customHeight="1">
      <c r="A42" s="15"/>
      <c r="B42" s="90"/>
      <c r="C42" s="122"/>
      <c r="D42" s="471"/>
      <c r="E42" s="219"/>
      <c r="F42" s="644"/>
    </row>
    <row r="43" spans="1:9" ht="13">
      <c r="A43" s="124" t="s">
        <v>48</v>
      </c>
      <c r="B43" s="125" t="s">
        <v>49</v>
      </c>
      <c r="C43" s="685"/>
      <c r="D43" s="686"/>
      <c r="E43" s="477"/>
      <c r="F43" s="806"/>
    </row>
    <row r="44" spans="1:9" ht="9" customHeight="1">
      <c r="A44" s="15"/>
      <c r="B44" s="90"/>
      <c r="C44" s="122"/>
      <c r="D44" s="471"/>
      <c r="E44" s="219"/>
      <c r="F44" s="644"/>
    </row>
    <row r="45" spans="1:9" ht="26">
      <c r="A45" s="23" t="s">
        <v>197</v>
      </c>
      <c r="B45" s="97" t="s">
        <v>326</v>
      </c>
      <c r="C45" s="600"/>
      <c r="D45" s="471"/>
      <c r="E45" s="219"/>
      <c r="F45" s="644"/>
    </row>
    <row r="46" spans="1:9" ht="9" customHeight="1">
      <c r="A46" s="15"/>
      <c r="B46" s="90"/>
      <c r="C46" s="122"/>
      <c r="D46" s="471"/>
      <c r="E46" s="219"/>
      <c r="F46" s="644"/>
    </row>
    <row r="47" spans="1:9" ht="15" customHeight="1">
      <c r="A47" s="17"/>
      <c r="B47" s="126" t="s">
        <v>50</v>
      </c>
      <c r="C47" s="600"/>
      <c r="D47" s="471"/>
      <c r="E47" s="219"/>
      <c r="F47" s="644"/>
      <c r="H47" s="839"/>
    </row>
    <row r="48" spans="1:9" ht="9" customHeight="1">
      <c r="A48" s="15"/>
      <c r="B48" s="90"/>
      <c r="C48" s="122"/>
      <c r="D48" s="471"/>
      <c r="E48" s="219"/>
      <c r="F48" s="644"/>
    </row>
    <row r="49" spans="1:9" ht="13">
      <c r="A49" s="17"/>
      <c r="B49" s="90" t="s">
        <v>199</v>
      </c>
      <c r="C49" s="600"/>
      <c r="D49" s="471"/>
      <c r="E49" s="219"/>
      <c r="F49" s="644"/>
      <c r="H49" s="487"/>
    </row>
    <row r="50" spans="1:9" ht="9" customHeight="1">
      <c r="A50" s="15"/>
      <c r="B50" s="90"/>
      <c r="C50" s="122"/>
      <c r="D50" s="471"/>
      <c r="E50" s="219"/>
      <c r="F50" s="644"/>
    </row>
    <row r="51" spans="1:9" ht="15.75" customHeight="1">
      <c r="A51" s="17"/>
      <c r="B51" s="92" t="s">
        <v>1109</v>
      </c>
      <c r="C51" s="600"/>
      <c r="D51" s="471"/>
      <c r="E51" s="219"/>
      <c r="F51" s="644"/>
      <c r="H51" s="487"/>
    </row>
    <row r="52" spans="1:9" ht="13">
      <c r="A52" s="15"/>
      <c r="B52" s="90"/>
      <c r="C52" s="122"/>
      <c r="D52" s="471"/>
      <c r="E52" s="219"/>
      <c r="F52" s="644"/>
    </row>
    <row r="53" spans="1:9" ht="15" customHeight="1" thickBot="1">
      <c r="A53" s="962" t="s">
        <v>17</v>
      </c>
      <c r="B53" s="963"/>
      <c r="C53" s="963"/>
      <c r="D53" s="963"/>
      <c r="E53" s="196"/>
      <c r="F53" s="807"/>
    </row>
    <row r="54" spans="1:9" ht="13">
      <c r="A54" s="23" t="s">
        <v>200</v>
      </c>
      <c r="B54" s="97" t="s">
        <v>1077</v>
      </c>
      <c r="C54" s="600"/>
      <c r="D54" s="471"/>
      <c r="E54" s="219"/>
      <c r="F54" s="644"/>
    </row>
    <row r="55" spans="1:9" ht="6" customHeight="1">
      <c r="A55" s="15"/>
      <c r="B55" s="90"/>
      <c r="C55" s="122"/>
      <c r="D55" s="471"/>
      <c r="E55" s="219"/>
      <c r="F55" s="644"/>
    </row>
    <row r="56" spans="1:9" ht="15.75" customHeight="1">
      <c r="A56" s="15" t="s">
        <v>1163</v>
      </c>
      <c r="B56" s="790" t="s">
        <v>328</v>
      </c>
      <c r="C56" s="122" t="s">
        <v>15</v>
      </c>
      <c r="D56" s="32">
        <v>3200</v>
      </c>
      <c r="E56" s="219"/>
      <c r="F56" s="742"/>
      <c r="H56" s="840"/>
      <c r="I56" s="841"/>
    </row>
    <row r="57" spans="1:9" ht="15" customHeight="1">
      <c r="A57" s="128"/>
      <c r="B57" s="126" t="s">
        <v>203</v>
      </c>
      <c r="C57" s="792"/>
      <c r="D57" s="129"/>
      <c r="E57" s="219"/>
      <c r="F57" s="644"/>
      <c r="H57" s="487"/>
      <c r="I57" s="842"/>
    </row>
    <row r="58" spans="1:9" s="165" customFormat="1" ht="6" customHeight="1">
      <c r="A58" s="21"/>
      <c r="B58" s="91"/>
      <c r="C58" s="22"/>
      <c r="D58" s="471"/>
      <c r="E58" s="219"/>
      <c r="F58" s="644"/>
    </row>
    <row r="59" spans="1:9" ht="80.150000000000006" customHeight="1">
      <c r="A59" s="128"/>
      <c r="B59" s="100" t="s">
        <v>204</v>
      </c>
      <c r="C59" s="792"/>
      <c r="D59" s="219"/>
      <c r="E59" s="219"/>
      <c r="F59" s="644"/>
      <c r="H59" s="487"/>
      <c r="I59" s="854"/>
    </row>
    <row r="60" spans="1:9" s="165" customFormat="1" ht="6" customHeight="1">
      <c r="A60" s="21"/>
      <c r="B60" s="91"/>
      <c r="C60" s="22"/>
      <c r="D60" s="471"/>
      <c r="E60" s="219"/>
      <c r="F60" s="644"/>
    </row>
    <row r="61" spans="1:9">
      <c r="A61" s="15" t="s">
        <v>1164</v>
      </c>
      <c r="B61" s="89" t="s">
        <v>331</v>
      </c>
      <c r="C61" s="122" t="s">
        <v>15</v>
      </c>
      <c r="D61" s="32">
        <v>3200</v>
      </c>
      <c r="E61" s="219"/>
      <c r="F61" s="742"/>
      <c r="G61" s="689"/>
      <c r="H61" s="487"/>
      <c r="I61" s="854"/>
    </row>
    <row r="62" spans="1:9" s="165" customFormat="1" ht="6" customHeight="1">
      <c r="A62" s="21"/>
      <c r="B62" s="91"/>
      <c r="C62" s="22"/>
      <c r="D62" s="471"/>
      <c r="E62" s="219"/>
      <c r="F62" s="644"/>
    </row>
    <row r="63" spans="1:9" ht="13">
      <c r="A63" s="15"/>
      <c r="B63" s="93" t="s">
        <v>205</v>
      </c>
      <c r="C63" s="792"/>
      <c r="D63" s="129"/>
      <c r="E63" s="219"/>
      <c r="F63" s="644"/>
      <c r="G63" s="689"/>
      <c r="H63" s="487"/>
      <c r="I63" s="842"/>
    </row>
    <row r="64" spans="1:9" s="165" customFormat="1" ht="6" customHeight="1">
      <c r="A64" s="21"/>
      <c r="B64" s="91"/>
      <c r="C64" s="22"/>
      <c r="D64" s="471"/>
      <c r="E64" s="219"/>
      <c r="F64" s="644"/>
    </row>
    <row r="65" spans="1:9" ht="26">
      <c r="A65" s="15"/>
      <c r="B65" s="100" t="s">
        <v>1112</v>
      </c>
      <c r="C65" s="792"/>
      <c r="D65" s="129"/>
      <c r="E65" s="219"/>
      <c r="F65" s="644"/>
      <c r="G65" s="689"/>
      <c r="H65" s="487"/>
      <c r="I65" s="842"/>
    </row>
    <row r="66" spans="1:9" s="165" customFormat="1" ht="6" customHeight="1">
      <c r="A66" s="21"/>
      <c r="B66" s="91"/>
      <c r="C66" s="22"/>
      <c r="D66" s="471"/>
      <c r="E66" s="219"/>
      <c r="F66" s="644"/>
    </row>
    <row r="67" spans="1:9" ht="16.5" customHeight="1">
      <c r="A67" s="15" t="s">
        <v>1165</v>
      </c>
      <c r="B67" s="89" t="s">
        <v>1083</v>
      </c>
      <c r="C67" s="122" t="s">
        <v>26</v>
      </c>
      <c r="D67" s="32">
        <v>40</v>
      </c>
      <c r="E67" s="219"/>
      <c r="F67" s="742"/>
      <c r="G67" s="689"/>
      <c r="H67" s="864"/>
      <c r="I67" s="854"/>
    </row>
    <row r="68" spans="1:9" s="165" customFormat="1" ht="6" customHeight="1">
      <c r="A68" s="21"/>
      <c r="B68" s="91"/>
      <c r="C68" s="22"/>
      <c r="D68" s="471"/>
      <c r="E68" s="219"/>
      <c r="F68" s="644"/>
    </row>
    <row r="69" spans="1:9" ht="28.5" customHeight="1">
      <c r="A69" s="15"/>
      <c r="B69" s="100" t="s">
        <v>1114</v>
      </c>
      <c r="C69" s="122"/>
      <c r="D69" s="161"/>
      <c r="E69" s="219"/>
      <c r="F69" s="644"/>
      <c r="H69" s="487"/>
      <c r="I69" s="854"/>
    </row>
    <row r="70" spans="1:9" s="165" customFormat="1" ht="6" customHeight="1">
      <c r="A70" s="21"/>
      <c r="B70" s="91"/>
      <c r="C70" s="22"/>
      <c r="D70" s="471"/>
      <c r="E70" s="219"/>
      <c r="F70" s="644"/>
    </row>
    <row r="71" spans="1:9">
      <c r="A71" s="15" t="s">
        <v>1165</v>
      </c>
      <c r="B71" s="89" t="s">
        <v>1083</v>
      </c>
      <c r="C71" s="122" t="s">
        <v>26</v>
      </c>
      <c r="D71" s="32">
        <v>40</v>
      </c>
      <c r="E71" s="219"/>
      <c r="F71" s="742"/>
      <c r="G71" s="689"/>
      <c r="H71" s="864"/>
      <c r="I71" s="854"/>
    </row>
    <row r="72" spans="1:9" s="165" customFormat="1" ht="7" customHeight="1">
      <c r="A72" s="21"/>
      <c r="B72" s="91"/>
      <c r="C72" s="22"/>
      <c r="D72" s="471"/>
      <c r="E72" s="219"/>
      <c r="F72" s="644"/>
    </row>
    <row r="73" spans="1:9" ht="15.75" customHeight="1">
      <c r="A73" s="17" t="s">
        <v>58</v>
      </c>
      <c r="B73" s="93" t="s">
        <v>59</v>
      </c>
      <c r="C73" s="122"/>
      <c r="D73" s="219"/>
      <c r="E73" s="219"/>
      <c r="F73" s="644"/>
      <c r="I73" s="854"/>
    </row>
    <row r="74" spans="1:9" s="165" customFormat="1" ht="6" customHeight="1">
      <c r="A74" s="21"/>
      <c r="B74" s="91"/>
      <c r="C74" s="22"/>
      <c r="D74" s="471"/>
      <c r="E74" s="219"/>
      <c r="F74" s="644"/>
    </row>
    <row r="75" spans="1:9" ht="14.25" customHeight="1">
      <c r="A75" s="17" t="s">
        <v>210</v>
      </c>
      <c r="B75" s="97" t="s">
        <v>211</v>
      </c>
      <c r="C75" s="792"/>
      <c r="D75" s="129"/>
      <c r="E75" s="219"/>
      <c r="F75" s="644"/>
      <c r="I75" s="842"/>
    </row>
    <row r="76" spans="1:9" s="165" customFormat="1" ht="6" customHeight="1">
      <c r="A76" s="21"/>
      <c r="B76" s="91"/>
      <c r="C76" s="22"/>
      <c r="D76" s="471"/>
      <c r="E76" s="219"/>
      <c r="F76" s="644"/>
    </row>
    <row r="77" spans="1:9" s="165" customFormat="1" ht="88.5">
      <c r="A77" s="21" t="s">
        <v>1166</v>
      </c>
      <c r="B77" s="92" t="s">
        <v>1797</v>
      </c>
      <c r="C77" s="22" t="s">
        <v>26</v>
      </c>
      <c r="D77" s="32">
        <v>100</v>
      </c>
      <c r="E77" s="219"/>
      <c r="F77" s="742"/>
      <c r="G77" s="701"/>
      <c r="I77" s="838"/>
    </row>
    <row r="78" spans="1:9" s="165" customFormat="1" ht="6" customHeight="1">
      <c r="A78" s="21"/>
      <c r="B78" s="91"/>
      <c r="C78" s="22"/>
      <c r="D78" s="471"/>
      <c r="E78" s="219"/>
      <c r="F78" s="644"/>
    </row>
    <row r="79" spans="1:9" s="165" customFormat="1" ht="28.5" customHeight="1">
      <c r="A79" s="21" t="s">
        <v>1167</v>
      </c>
      <c r="B79" s="92" t="s">
        <v>212</v>
      </c>
      <c r="C79" s="22" t="s">
        <v>26</v>
      </c>
      <c r="D79" s="32">
        <v>100</v>
      </c>
      <c r="E79" s="219"/>
      <c r="F79" s="742"/>
      <c r="I79" s="838"/>
    </row>
    <row r="80" spans="1:9" s="165" customFormat="1" ht="6" customHeight="1">
      <c r="A80" s="21"/>
      <c r="B80" s="91"/>
      <c r="C80" s="22"/>
      <c r="D80" s="471"/>
      <c r="E80" s="219"/>
      <c r="F80" s="644"/>
    </row>
    <row r="81" spans="1:9" s="165" customFormat="1" ht="50.5">
      <c r="A81" s="21" t="s">
        <v>1168</v>
      </c>
      <c r="B81" s="92" t="s">
        <v>1791</v>
      </c>
      <c r="C81" s="22" t="s">
        <v>26</v>
      </c>
      <c r="D81" s="32">
        <v>100</v>
      </c>
      <c r="E81" s="219"/>
      <c r="F81" s="742"/>
      <c r="I81" s="856"/>
    </row>
    <row r="82" spans="1:9" s="165" customFormat="1" ht="6" customHeight="1">
      <c r="A82" s="21"/>
      <c r="B82" s="91"/>
      <c r="C82" s="22"/>
      <c r="D82" s="471"/>
      <c r="E82" s="219"/>
      <c r="F82" s="644"/>
    </row>
    <row r="83" spans="1:9" ht="16" customHeight="1">
      <c r="A83" s="23" t="s">
        <v>65</v>
      </c>
      <c r="B83" s="97" t="s">
        <v>66</v>
      </c>
      <c r="C83" s="22"/>
      <c r="D83" s="123"/>
      <c r="E83" s="219"/>
      <c r="F83" s="644"/>
      <c r="I83" s="838"/>
    </row>
    <row r="84" spans="1:9" s="165" customFormat="1" ht="6" customHeight="1">
      <c r="A84" s="21"/>
      <c r="B84" s="91"/>
      <c r="C84" s="22"/>
      <c r="D84" s="471"/>
      <c r="E84" s="219"/>
      <c r="F84" s="644"/>
    </row>
    <row r="85" spans="1:9" s="165" customFormat="1" ht="37.5">
      <c r="A85" s="21" t="s">
        <v>1169</v>
      </c>
      <c r="B85" s="92" t="s">
        <v>214</v>
      </c>
      <c r="C85" s="22" t="s">
        <v>26</v>
      </c>
      <c r="D85" s="32">
        <v>4</v>
      </c>
      <c r="E85" s="219"/>
      <c r="F85" s="742"/>
      <c r="I85" s="856"/>
    </row>
    <row r="86" spans="1:9" s="165" customFormat="1" ht="6" customHeight="1">
      <c r="A86" s="21"/>
      <c r="B86" s="92"/>
      <c r="C86" s="22"/>
      <c r="D86" s="32"/>
      <c r="E86" s="219"/>
      <c r="F86" s="644"/>
      <c r="I86" s="856"/>
    </row>
    <row r="87" spans="1:9" s="165" customFormat="1" ht="41.25" customHeight="1">
      <c r="A87" s="21" t="s">
        <v>1170</v>
      </c>
      <c r="B87" s="92" t="s">
        <v>337</v>
      </c>
      <c r="C87" s="22" t="s">
        <v>26</v>
      </c>
      <c r="D87" s="32">
        <v>8</v>
      </c>
      <c r="E87" s="219"/>
      <c r="F87" s="742"/>
      <c r="I87" s="853"/>
    </row>
    <row r="88" spans="1:9" ht="6" customHeight="1">
      <c r="A88" s="15"/>
      <c r="B88" s="90"/>
      <c r="C88" s="122"/>
      <c r="D88" s="471"/>
      <c r="E88" s="219"/>
      <c r="F88" s="644"/>
    </row>
    <row r="89" spans="1:9" ht="13">
      <c r="A89" s="23" t="s">
        <v>71</v>
      </c>
      <c r="B89" s="97" t="s">
        <v>72</v>
      </c>
      <c r="C89" s="792"/>
      <c r="D89" s="129"/>
      <c r="E89" s="219"/>
      <c r="F89" s="644"/>
      <c r="I89" s="842"/>
    </row>
    <row r="90" spans="1:9" ht="6" customHeight="1">
      <c r="A90" s="15"/>
      <c r="B90" s="90"/>
      <c r="C90" s="122"/>
      <c r="D90" s="471"/>
      <c r="E90" s="219"/>
      <c r="F90" s="644"/>
    </row>
    <row r="91" spans="1:9" s="165" customFormat="1" ht="142.5" customHeight="1">
      <c r="A91" s="21" t="s">
        <v>1171</v>
      </c>
      <c r="B91" s="92" t="s">
        <v>215</v>
      </c>
      <c r="C91" s="22" t="s">
        <v>15</v>
      </c>
      <c r="D91" s="32">
        <v>100</v>
      </c>
      <c r="E91" s="219"/>
      <c r="F91" s="742"/>
      <c r="H91" s="856"/>
      <c r="I91" s="868"/>
    </row>
    <row r="92" spans="1:9" ht="18" customHeight="1" thickBot="1">
      <c r="A92" s="962" t="s">
        <v>17</v>
      </c>
      <c r="B92" s="963"/>
      <c r="C92" s="963"/>
      <c r="D92" s="963"/>
      <c r="E92" s="196"/>
      <c r="F92" s="807"/>
    </row>
    <row r="93" spans="1:9" s="165" customFormat="1" ht="89.25" customHeight="1">
      <c r="A93" s="21" t="s">
        <v>1172</v>
      </c>
      <c r="B93" s="92" t="s">
        <v>216</v>
      </c>
      <c r="C93" s="22" t="s">
        <v>15</v>
      </c>
      <c r="D93" s="32">
        <v>70</v>
      </c>
      <c r="E93" s="219"/>
      <c r="F93" s="742"/>
      <c r="I93" s="868"/>
    </row>
    <row r="94" spans="1:9" ht="8.15" customHeight="1">
      <c r="A94" s="15"/>
      <c r="B94" s="90"/>
      <c r="C94" s="122"/>
      <c r="D94" s="471"/>
      <c r="E94" s="219"/>
      <c r="F94" s="644"/>
    </row>
    <row r="95" spans="1:9" s="165" customFormat="1" ht="40.5" customHeight="1">
      <c r="A95" s="21" t="s">
        <v>1173</v>
      </c>
      <c r="B95" s="92" t="s">
        <v>217</v>
      </c>
      <c r="C95" s="22" t="s">
        <v>15</v>
      </c>
      <c r="D95" s="32">
        <v>30</v>
      </c>
      <c r="E95" s="219"/>
      <c r="F95" s="742"/>
      <c r="H95" s="856"/>
      <c r="I95" s="868"/>
    </row>
    <row r="96" spans="1:9" ht="8.15" customHeight="1">
      <c r="A96" s="15"/>
      <c r="B96" s="90"/>
      <c r="C96" s="122"/>
      <c r="D96" s="471"/>
      <c r="E96" s="219"/>
      <c r="F96" s="644"/>
    </row>
    <row r="97" spans="1:9" s="165" customFormat="1" ht="27" customHeight="1">
      <c r="A97" s="21" t="s">
        <v>1174</v>
      </c>
      <c r="B97" s="92" t="s">
        <v>74</v>
      </c>
      <c r="C97" s="22" t="s">
        <v>15</v>
      </c>
      <c r="D97" s="32">
        <v>2000</v>
      </c>
      <c r="E97" s="219"/>
      <c r="F97" s="742"/>
      <c r="I97" s="868"/>
    </row>
    <row r="98" spans="1:9" ht="8.15" customHeight="1">
      <c r="A98" s="15"/>
      <c r="B98" s="90"/>
      <c r="C98" s="122"/>
      <c r="D98" s="471"/>
      <c r="E98" s="219"/>
      <c r="F98" s="644"/>
    </row>
    <row r="99" spans="1:9" ht="14.15" customHeight="1">
      <c r="A99" s="23" t="s">
        <v>75</v>
      </c>
      <c r="B99" s="97" t="s">
        <v>76</v>
      </c>
      <c r="C99" s="122"/>
      <c r="D99" s="22"/>
      <c r="E99" s="219"/>
      <c r="F99" s="644"/>
      <c r="I99" s="847"/>
    </row>
    <row r="100" spans="1:9" ht="8.15" customHeight="1">
      <c r="A100" s="15"/>
      <c r="B100" s="90"/>
      <c r="C100" s="122"/>
      <c r="D100" s="471"/>
      <c r="E100" s="219"/>
      <c r="F100" s="644"/>
    </row>
    <row r="101" spans="1:9" s="165" customFormat="1" ht="64.5" customHeight="1">
      <c r="A101" s="21" t="s">
        <v>1175</v>
      </c>
      <c r="B101" s="92" t="s">
        <v>218</v>
      </c>
      <c r="C101" s="22" t="s">
        <v>26</v>
      </c>
      <c r="D101" s="32">
        <v>100</v>
      </c>
      <c r="E101" s="219"/>
      <c r="F101" s="742"/>
      <c r="I101" s="868"/>
    </row>
    <row r="102" spans="1:9" ht="8.15" customHeight="1">
      <c r="A102" s="15"/>
      <c r="B102" s="90"/>
      <c r="C102" s="122"/>
      <c r="D102" s="471"/>
      <c r="E102" s="219"/>
      <c r="F102" s="644"/>
    </row>
    <row r="103" spans="1:9" s="165" customFormat="1" ht="39.75" customHeight="1">
      <c r="A103" s="21" t="s">
        <v>1811</v>
      </c>
      <c r="B103" s="92" t="s">
        <v>1792</v>
      </c>
      <c r="C103" s="22" t="s">
        <v>26</v>
      </c>
      <c r="D103" s="32">
        <v>100</v>
      </c>
      <c r="E103" s="793"/>
      <c r="F103" s="146"/>
      <c r="I103" s="868"/>
    </row>
    <row r="104" spans="1:9" s="165" customFormat="1" ht="8.15" customHeight="1">
      <c r="A104" s="21"/>
      <c r="B104" s="91"/>
      <c r="C104" s="22"/>
      <c r="D104" s="471"/>
      <c r="E104" s="471"/>
      <c r="F104" s="470"/>
      <c r="I104" s="868"/>
    </row>
    <row r="105" spans="1:9" s="165" customFormat="1" ht="51">
      <c r="A105" s="21" t="s">
        <v>1812</v>
      </c>
      <c r="B105" s="92" t="s">
        <v>1799</v>
      </c>
      <c r="C105" s="22" t="s">
        <v>26</v>
      </c>
      <c r="D105" s="32">
        <v>100</v>
      </c>
      <c r="E105" s="793"/>
      <c r="F105" s="146"/>
      <c r="I105" s="868"/>
    </row>
    <row r="106" spans="1:9" s="165" customFormat="1" ht="8.15" customHeight="1">
      <c r="A106" s="21"/>
      <c r="B106" s="92"/>
      <c r="C106" s="22"/>
      <c r="D106" s="32"/>
      <c r="E106" s="471"/>
      <c r="F106" s="146"/>
      <c r="I106" s="868"/>
    </row>
    <row r="107" spans="1:9" s="165" customFormat="1" ht="25.5" customHeight="1">
      <c r="A107" s="21" t="s">
        <v>1813</v>
      </c>
      <c r="B107" s="92" t="s">
        <v>1795</v>
      </c>
      <c r="C107" s="22" t="s">
        <v>26</v>
      </c>
      <c r="D107" s="32">
        <v>100</v>
      </c>
      <c r="E107" s="793"/>
      <c r="F107" s="146"/>
      <c r="I107" s="868"/>
    </row>
    <row r="108" spans="1:9" s="165" customFormat="1" ht="8.15" customHeight="1">
      <c r="A108" s="21"/>
      <c r="B108" s="91"/>
      <c r="C108" s="22"/>
      <c r="D108" s="471"/>
      <c r="E108" s="471"/>
      <c r="F108" s="146"/>
      <c r="I108" s="868"/>
    </row>
    <row r="109" spans="1:9" s="165" customFormat="1" ht="27" customHeight="1">
      <c r="A109" s="21" t="s">
        <v>1814</v>
      </c>
      <c r="B109" s="92" t="s">
        <v>1796</v>
      </c>
      <c r="C109" s="22" t="s">
        <v>26</v>
      </c>
      <c r="D109" s="32">
        <v>100</v>
      </c>
      <c r="E109" s="793"/>
      <c r="F109" s="146"/>
      <c r="I109" s="868"/>
    </row>
    <row r="110" spans="1:9" s="165" customFormat="1" ht="8.15" customHeight="1">
      <c r="A110" s="21"/>
      <c r="B110" s="808"/>
      <c r="C110" s="22"/>
      <c r="D110" s="32"/>
      <c r="E110" s="793"/>
      <c r="F110" s="146"/>
      <c r="I110" s="868"/>
    </row>
    <row r="111" spans="1:9" ht="26">
      <c r="A111" s="15"/>
      <c r="B111" s="93" t="s">
        <v>79</v>
      </c>
      <c r="C111" s="122"/>
      <c r="D111" s="123"/>
      <c r="E111" s="219"/>
      <c r="F111" s="644"/>
      <c r="I111" s="841"/>
    </row>
    <row r="112" spans="1:9" ht="8.15" customHeight="1">
      <c r="A112" s="15"/>
      <c r="B112" s="90"/>
      <c r="C112" s="122"/>
      <c r="D112" s="471"/>
      <c r="E112" s="219"/>
      <c r="F112" s="644"/>
    </row>
    <row r="113" spans="1:11" ht="14.25" customHeight="1">
      <c r="A113" s="15"/>
      <c r="B113" s="89" t="s">
        <v>80</v>
      </c>
      <c r="C113" s="122"/>
      <c r="D113" s="22"/>
      <c r="E113" s="219"/>
      <c r="F113" s="644"/>
      <c r="I113" s="847"/>
    </row>
    <row r="114" spans="1:11" ht="8.15" customHeight="1">
      <c r="A114" s="15"/>
      <c r="B114" s="90"/>
      <c r="C114" s="122"/>
      <c r="D114" s="471"/>
      <c r="E114" s="219"/>
      <c r="F114" s="644"/>
    </row>
    <row r="115" spans="1:11" ht="26.25" customHeight="1">
      <c r="A115" s="23" t="s">
        <v>81</v>
      </c>
      <c r="B115" s="97" t="s">
        <v>219</v>
      </c>
      <c r="C115" s="122"/>
      <c r="D115" s="22"/>
      <c r="E115" s="219"/>
      <c r="F115" s="644"/>
      <c r="I115" s="847"/>
      <c r="J115" s="689"/>
      <c r="K115" s="848"/>
    </row>
    <row r="116" spans="1:11" ht="8.15" customHeight="1">
      <c r="A116" s="15"/>
      <c r="B116" s="90"/>
      <c r="C116" s="122"/>
      <c r="D116" s="471"/>
      <c r="E116" s="219"/>
      <c r="F116" s="644"/>
    </row>
    <row r="117" spans="1:11" ht="14.25" customHeight="1">
      <c r="A117" s="15" t="s">
        <v>1176</v>
      </c>
      <c r="B117" s="89" t="s">
        <v>1732</v>
      </c>
      <c r="C117" s="122" t="s">
        <v>83</v>
      </c>
      <c r="D117" s="32">
        <v>420</v>
      </c>
      <c r="E117" s="219"/>
      <c r="F117" s="742"/>
      <c r="H117" s="626"/>
      <c r="I117" s="869"/>
      <c r="J117" s="691"/>
      <c r="K117" s="850"/>
    </row>
    <row r="118" spans="1:11" ht="8.15" customHeight="1">
      <c r="A118" s="15"/>
      <c r="B118" s="90"/>
      <c r="C118" s="122"/>
      <c r="D118" s="32"/>
      <c r="E118" s="219"/>
      <c r="F118" s="644"/>
    </row>
    <row r="119" spans="1:11" ht="26">
      <c r="A119" s="35"/>
      <c r="B119" s="106" t="s">
        <v>220</v>
      </c>
      <c r="C119" s="36"/>
      <c r="D119" s="32"/>
      <c r="E119" s="219"/>
      <c r="F119" s="644"/>
      <c r="I119" s="869"/>
      <c r="J119" s="691"/>
      <c r="K119" s="850"/>
    </row>
    <row r="120" spans="1:11" ht="8.15" customHeight="1">
      <c r="A120" s="15"/>
      <c r="B120" s="94"/>
      <c r="C120" s="22"/>
      <c r="D120" s="85"/>
      <c r="E120" s="219"/>
      <c r="F120" s="644"/>
      <c r="I120" s="869"/>
      <c r="J120" s="691"/>
      <c r="K120" s="850"/>
    </row>
    <row r="121" spans="1:11" ht="15" customHeight="1">
      <c r="A121" s="15" t="s">
        <v>1177</v>
      </c>
      <c r="B121" s="89" t="s">
        <v>1732</v>
      </c>
      <c r="C121" s="88" t="s">
        <v>83</v>
      </c>
      <c r="D121" s="32">
        <v>180</v>
      </c>
      <c r="E121" s="219"/>
      <c r="F121" s="742"/>
      <c r="H121" s="626"/>
      <c r="I121" s="869"/>
      <c r="J121" s="691"/>
      <c r="K121" s="850"/>
    </row>
    <row r="122" spans="1:11" ht="8.15" customHeight="1">
      <c r="A122" s="15"/>
      <c r="B122" s="94"/>
      <c r="C122" s="88"/>
      <c r="D122" s="32"/>
      <c r="E122" s="219"/>
      <c r="F122" s="644"/>
      <c r="I122" s="869"/>
      <c r="J122" s="691"/>
      <c r="K122" s="850"/>
    </row>
    <row r="123" spans="1:11" ht="13">
      <c r="A123" s="23"/>
      <c r="B123" s="107" t="s">
        <v>90</v>
      </c>
      <c r="C123" s="37"/>
      <c r="D123" s="38"/>
      <c r="E123" s="219"/>
      <c r="F123" s="644"/>
      <c r="I123" s="851"/>
    </row>
    <row r="124" spans="1:11" ht="8.15" customHeight="1">
      <c r="A124" s="15"/>
      <c r="B124" s="90"/>
      <c r="C124" s="122"/>
      <c r="D124" s="471"/>
      <c r="E124" s="219"/>
      <c r="F124" s="644"/>
    </row>
    <row r="125" spans="1:11" ht="26.25" customHeight="1">
      <c r="A125" s="39"/>
      <c r="B125" s="110" t="s">
        <v>94</v>
      </c>
      <c r="C125" s="37"/>
      <c r="D125" s="40"/>
      <c r="E125" s="219"/>
      <c r="F125" s="644"/>
      <c r="I125" s="852"/>
    </row>
    <row r="126" spans="1:11" ht="8.15" customHeight="1">
      <c r="A126" s="15"/>
      <c r="B126" s="90"/>
      <c r="C126" s="122"/>
      <c r="D126" s="471"/>
      <c r="E126" s="219"/>
      <c r="F126" s="644"/>
    </row>
    <row r="127" spans="1:11" s="311" customFormat="1">
      <c r="A127" s="130" t="s">
        <v>1178</v>
      </c>
      <c r="B127" s="131" t="s">
        <v>1098</v>
      </c>
      <c r="C127" s="794" t="s">
        <v>15</v>
      </c>
      <c r="D127" s="32">
        <v>2000</v>
      </c>
      <c r="E127" s="219"/>
      <c r="F127" s="742"/>
      <c r="G127" s="692"/>
      <c r="I127" s="869"/>
    </row>
    <row r="128" spans="1:11" ht="8.15" customHeight="1">
      <c r="A128" s="15"/>
      <c r="B128" s="90"/>
      <c r="C128" s="122"/>
      <c r="D128" s="471"/>
      <c r="E128" s="219"/>
      <c r="F128" s="644"/>
    </row>
    <row r="129" spans="1:9" ht="8.15" customHeight="1">
      <c r="A129" s="15"/>
      <c r="B129" s="90"/>
      <c r="C129" s="122"/>
      <c r="D129" s="471"/>
      <c r="E129" s="219"/>
      <c r="F129" s="644"/>
    </row>
    <row r="130" spans="1:9" ht="8.15" customHeight="1">
      <c r="A130" s="15"/>
      <c r="B130" s="90"/>
      <c r="C130" s="122"/>
      <c r="D130" s="471"/>
      <c r="E130" s="219"/>
      <c r="F130" s="644"/>
    </row>
    <row r="131" spans="1:9" ht="8.15" customHeight="1">
      <c r="A131" s="15"/>
      <c r="B131" s="90"/>
      <c r="C131" s="122"/>
      <c r="D131" s="471"/>
      <c r="E131" s="219"/>
      <c r="F131" s="644"/>
    </row>
    <row r="132" spans="1:9" ht="8.15" customHeight="1">
      <c r="A132" s="15"/>
      <c r="B132" s="90"/>
      <c r="C132" s="122"/>
      <c r="D132" s="471"/>
      <c r="E132" s="219"/>
      <c r="F132" s="644"/>
    </row>
    <row r="133" spans="1:9" ht="8.15" customHeight="1">
      <c r="A133" s="15"/>
      <c r="B133" s="90"/>
      <c r="C133" s="122"/>
      <c r="D133" s="471"/>
      <c r="E133" s="219"/>
      <c r="F133" s="644"/>
    </row>
    <row r="134" spans="1:9" ht="8.15" customHeight="1">
      <c r="A134" s="15"/>
      <c r="B134" s="90"/>
      <c r="C134" s="122"/>
      <c r="D134" s="471"/>
      <c r="E134" s="219"/>
      <c r="F134" s="644"/>
    </row>
    <row r="135" spans="1:9" ht="8.15" customHeight="1">
      <c r="A135" s="15"/>
      <c r="B135" s="90"/>
      <c r="C135" s="122"/>
      <c r="D135" s="471"/>
      <c r="E135" s="219"/>
      <c r="F135" s="644"/>
    </row>
    <row r="136" spans="1:9" ht="8.15" customHeight="1">
      <c r="A136" s="15"/>
      <c r="B136" s="90"/>
      <c r="C136" s="122"/>
      <c r="D136" s="471"/>
      <c r="E136" s="219"/>
      <c r="F136" s="644"/>
    </row>
    <row r="137" spans="1:9" ht="8.15" customHeight="1">
      <c r="A137" s="15"/>
      <c r="B137" s="90"/>
      <c r="C137" s="122"/>
      <c r="D137" s="471"/>
      <c r="E137" s="219"/>
      <c r="F137" s="644"/>
    </row>
    <row r="138" spans="1:9" ht="8.15" customHeight="1">
      <c r="A138" s="15"/>
      <c r="B138" s="90"/>
      <c r="C138" s="122"/>
      <c r="D138" s="471"/>
      <c r="E138" s="219"/>
      <c r="F138" s="644"/>
    </row>
    <row r="139" spans="1:9" ht="8.15" customHeight="1">
      <c r="A139" s="15"/>
      <c r="B139" s="90"/>
      <c r="C139" s="122"/>
      <c r="D139" s="471"/>
      <c r="E139" s="219"/>
      <c r="F139" s="644"/>
    </row>
    <row r="140" spans="1:9" ht="8.15" customHeight="1">
      <c r="A140" s="15"/>
      <c r="B140" s="90"/>
      <c r="C140" s="122"/>
      <c r="D140" s="471"/>
      <c r="E140" s="219"/>
      <c r="F140" s="644"/>
    </row>
    <row r="141" spans="1:9" ht="15" customHeight="1" thickBot="1">
      <c r="A141" s="962" t="s">
        <v>17</v>
      </c>
      <c r="B141" s="963"/>
      <c r="C141" s="963"/>
      <c r="D141" s="963"/>
      <c r="E141" s="196"/>
      <c r="F141" s="807"/>
    </row>
    <row r="142" spans="1:9" ht="13">
      <c r="A142" s="15"/>
      <c r="B142" s="93" t="s">
        <v>95</v>
      </c>
      <c r="C142" s="122"/>
      <c r="D142" s="32"/>
      <c r="E142" s="219"/>
      <c r="F142" s="644"/>
      <c r="I142" s="853"/>
    </row>
    <row r="143" spans="1:9" s="795" customFormat="1" ht="37.5">
      <c r="A143" s="39" t="s">
        <v>1179</v>
      </c>
      <c r="B143" s="112" t="s">
        <v>1798</v>
      </c>
      <c r="C143" s="44" t="s">
        <v>26</v>
      </c>
      <c r="D143" s="32">
        <v>100</v>
      </c>
      <c r="E143" s="516"/>
      <c r="F143" s="146"/>
      <c r="I143" s="870"/>
    </row>
    <row r="144" spans="1:9" ht="8.15" customHeight="1">
      <c r="A144" s="133"/>
      <c r="B144" s="112"/>
      <c r="C144" s="44"/>
      <c r="D144" s="32"/>
      <c r="E144" s="471"/>
      <c r="F144" s="146"/>
      <c r="I144" s="250"/>
    </row>
    <row r="145" spans="1:9" s="795" customFormat="1" ht="37.5">
      <c r="A145" s="39" t="s">
        <v>1180</v>
      </c>
      <c r="B145" s="112" t="s">
        <v>1800</v>
      </c>
      <c r="C145" s="44" t="s">
        <v>20</v>
      </c>
      <c r="D145" s="32" t="s">
        <v>1384</v>
      </c>
      <c r="E145" s="516"/>
      <c r="F145" s="146">
        <v>15000000</v>
      </c>
      <c r="I145" s="870"/>
    </row>
    <row r="146" spans="1:9" ht="8.15" customHeight="1">
      <c r="A146" s="133"/>
      <c r="B146" s="112"/>
      <c r="C146" s="44"/>
      <c r="D146" s="32"/>
      <c r="E146" s="471"/>
      <c r="F146" s="146"/>
      <c r="I146" s="250"/>
    </row>
    <row r="147" spans="1:9" ht="103.5" customHeight="1">
      <c r="A147" s="39" t="s">
        <v>1778</v>
      </c>
      <c r="B147" s="112" t="s">
        <v>222</v>
      </c>
      <c r="C147" s="44" t="s">
        <v>26</v>
      </c>
      <c r="D147" s="32">
        <v>2</v>
      </c>
      <c r="E147" s="219"/>
      <c r="F147" s="742"/>
      <c r="I147" s="250"/>
    </row>
    <row r="148" spans="1:9" ht="8.15" customHeight="1">
      <c r="A148" s="133"/>
      <c r="B148" s="112"/>
      <c r="C148" s="44"/>
      <c r="D148" s="32"/>
      <c r="E148" s="219"/>
      <c r="F148" s="742"/>
      <c r="I148" s="250"/>
    </row>
    <row r="149" spans="1:9" ht="37.5">
      <c r="A149" s="39" t="s">
        <v>1783</v>
      </c>
      <c r="B149" s="112" t="s">
        <v>1759</v>
      </c>
      <c r="C149" s="88" t="s">
        <v>20</v>
      </c>
      <c r="D149" s="88" t="s">
        <v>103</v>
      </c>
      <c r="E149" s="219"/>
      <c r="F149" s="742">
        <v>3000000</v>
      </c>
      <c r="I149" s="250"/>
    </row>
    <row r="150" spans="1:9" ht="15" customHeight="1" thickBot="1">
      <c r="A150" s="962" t="s">
        <v>17</v>
      </c>
      <c r="B150" s="963"/>
      <c r="C150" s="963"/>
      <c r="D150" s="963"/>
      <c r="E150" s="196"/>
      <c r="F150" s="807"/>
    </row>
    <row r="152" spans="1:9" ht="13">
      <c r="E152" s="800"/>
      <c r="F152" s="800"/>
    </row>
    <row r="154" spans="1:9" ht="13">
      <c r="E154" s="801"/>
      <c r="F154" s="801"/>
    </row>
    <row r="156" spans="1:9" ht="13">
      <c r="E156" s="801"/>
      <c r="F156" s="800"/>
    </row>
    <row r="159" spans="1:9" ht="13">
      <c r="F159" s="800"/>
    </row>
  </sheetData>
  <mergeCells count="8">
    <mergeCell ref="A150:D150"/>
    <mergeCell ref="B1:F1"/>
    <mergeCell ref="B3:F3"/>
    <mergeCell ref="B5:D5"/>
    <mergeCell ref="B7:F7"/>
    <mergeCell ref="A53:D53"/>
    <mergeCell ref="A92:D92"/>
    <mergeCell ref="A141:D141"/>
  </mergeCells>
  <phoneticPr fontId="33" type="noConversion"/>
  <printOptions horizontalCentered="1"/>
  <pageMargins left="0.7" right="0.5" top="0.75" bottom="0.7" header="0.3" footer="0.3"/>
  <pageSetup paperSize="9" scale="80" fitToHeight="0" orientation="portrait" r:id="rId1"/>
  <headerFooter>
    <oddFooter>&amp;C&amp;P of &amp;N&amp;RBill No. 7.4</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91CAB-C648-4FAA-8EED-93E1718553E4}">
  <sheetPr codeName="Sheet47">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836</v>
      </c>
      <c r="C6" s="946"/>
      <c r="D6" s="51"/>
      <c r="E6" s="10"/>
      <c r="F6" s="52"/>
    </row>
    <row r="7" spans="1:6">
      <c r="A7" s="49"/>
      <c r="B7" s="12"/>
      <c r="C7" s="9"/>
      <c r="D7" s="51"/>
      <c r="E7" s="10"/>
      <c r="F7" s="52"/>
    </row>
    <row r="8" spans="1:6" ht="13">
      <c r="A8" s="49"/>
      <c r="B8" s="946" t="s">
        <v>1158</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6"/>
    </row>
    <row r="18" spans="1:4" ht="15" customHeight="1">
      <c r="A18" s="58"/>
      <c r="B18" s="544"/>
      <c r="C18" s="545"/>
      <c r="D18" s="66"/>
    </row>
    <row r="19" spans="1:4" ht="21" customHeight="1">
      <c r="A19" s="58"/>
      <c r="B19" s="544" t="s">
        <v>226</v>
      </c>
      <c r="C19" s="545"/>
      <c r="D19" s="65"/>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1228</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3" orientation="portrait" r:id="rId1"/>
  <headerFooter alignWithMargins="0">
    <oddHeader>&amp;C&amp;"Arial,Bold"&amp;12BILL No. 7.4 COLLECTION SHEET</oddHeader>
    <oddFooter>&amp;C&amp;"Arial,Regular"Page &amp;P of &amp;N&amp;R&amp;"Arial,Regular"Collection Sheet - Bill No. 7.4</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26C16-47F3-44CF-A83B-E0B6F40676F5}">
  <sheetPr codeName="Sheet48">
    <pageSetUpPr fitToPage="1"/>
  </sheetPr>
  <dimension ref="A1:WVI416"/>
  <sheetViews>
    <sheetView view="pageBreakPreview" topLeftCell="A4"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8" style="48"/>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836</v>
      </c>
      <c r="C6" s="946"/>
      <c r="D6" s="51"/>
      <c r="E6" s="10"/>
      <c r="F6" s="52"/>
    </row>
    <row r="7" spans="1:8" ht="13.5" thickBot="1">
      <c r="A7" s="54"/>
      <c r="B7" s="55"/>
      <c r="C7" s="56"/>
      <c r="D7" s="57"/>
    </row>
    <row r="8" spans="1:8" ht="18" customHeight="1">
      <c r="A8" s="58"/>
      <c r="B8" s="59"/>
      <c r="C8" s="60"/>
      <c r="D8" s="61" t="s">
        <v>104</v>
      </c>
    </row>
    <row r="9" spans="1:8" ht="18" customHeight="1" thickBot="1">
      <c r="A9" s="54"/>
      <c r="B9" s="56"/>
      <c r="C9" s="56"/>
      <c r="D9" s="62" t="s">
        <v>223</v>
      </c>
    </row>
    <row r="10" spans="1:8" ht="15" customHeight="1">
      <c r="A10" s="63"/>
      <c r="B10" s="59"/>
      <c r="C10" s="59"/>
      <c r="D10" s="64"/>
    </row>
    <row r="11" spans="1:8" ht="21" customHeight="1">
      <c r="A11" s="58"/>
      <c r="B11" s="544" t="s">
        <v>1219</v>
      </c>
      <c r="C11" s="545"/>
      <c r="D11" s="65"/>
      <c r="F11" s="946"/>
      <c r="G11" s="946"/>
      <c r="H11" s="947"/>
    </row>
    <row r="12" spans="1:8" ht="15" customHeight="1">
      <c r="A12" s="58"/>
      <c r="B12" s="544"/>
      <c r="C12" s="545"/>
      <c r="D12" s="66"/>
    </row>
    <row r="13" spans="1:8" ht="21" customHeight="1">
      <c r="A13" s="58"/>
      <c r="B13" s="544" t="s">
        <v>1220</v>
      </c>
      <c r="C13" s="545"/>
      <c r="D13" s="65"/>
      <c r="F13" s="946"/>
      <c r="G13" s="946"/>
      <c r="H13" s="947"/>
    </row>
    <row r="14" spans="1:8" ht="15" customHeight="1">
      <c r="A14" s="58"/>
      <c r="B14" s="544"/>
      <c r="C14" s="545"/>
      <c r="D14" s="66"/>
    </row>
    <row r="15" spans="1:8" ht="22.5" customHeight="1">
      <c r="A15" s="58"/>
      <c r="B15" s="544" t="s">
        <v>1221</v>
      </c>
      <c r="C15" s="545"/>
      <c r="D15" s="65"/>
      <c r="F15" s="946"/>
      <c r="G15" s="946"/>
      <c r="H15" s="947"/>
    </row>
    <row r="16" spans="1:8" ht="15" customHeight="1">
      <c r="A16" s="58"/>
      <c r="B16" s="544"/>
      <c r="C16" s="545"/>
      <c r="D16" s="66"/>
    </row>
    <row r="17" spans="1:8" ht="21" customHeight="1">
      <c r="A17" s="58"/>
      <c r="B17" s="544" t="s">
        <v>1222</v>
      </c>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6"/>
      <c r="C36" s="545"/>
      <c r="D36" s="68"/>
    </row>
    <row r="37" spans="1:4" ht="15" customHeight="1">
      <c r="A37" s="69"/>
      <c r="B37" s="547"/>
      <c r="C37" s="548"/>
      <c r="D37" s="70"/>
    </row>
    <row r="38" spans="1:4">
      <c r="A38" s="71"/>
      <c r="B38" s="72"/>
      <c r="C38" s="73"/>
      <c r="D38" s="74"/>
    </row>
    <row r="39" spans="1:4" ht="31.5" customHeight="1">
      <c r="A39" s="58"/>
      <c r="B39" s="960" t="s">
        <v>1218</v>
      </c>
      <c r="C39" s="961"/>
      <c r="D39" s="75"/>
    </row>
    <row r="40" spans="1:4" ht="13.5" thickBot="1">
      <c r="A40" s="54"/>
      <c r="B40" s="76"/>
      <c r="C40" s="77"/>
      <c r="D40" s="78"/>
    </row>
    <row r="41" spans="1:4">
      <c r="D41" s="79"/>
    </row>
    <row r="42" spans="1:4">
      <c r="D42" s="79"/>
    </row>
    <row r="43" spans="1:4">
      <c r="D43" s="79"/>
    </row>
    <row r="44" spans="1:4">
      <c r="D44" s="80"/>
    </row>
    <row r="45" spans="1:4">
      <c r="D45" s="79"/>
    </row>
    <row r="46" spans="1:4">
      <c r="D46" s="79"/>
    </row>
    <row r="47" spans="1:4">
      <c r="D47" s="79"/>
    </row>
    <row r="48" spans="1:4">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F17:H17"/>
    <mergeCell ref="B39:C39"/>
    <mergeCell ref="B2:D2"/>
    <mergeCell ref="B4:D4"/>
    <mergeCell ref="B6:C6"/>
    <mergeCell ref="F11:H11"/>
    <mergeCell ref="F13:H13"/>
    <mergeCell ref="F15:H15"/>
  </mergeCells>
  <printOptions horizontalCentered="1"/>
  <pageMargins left="0.7" right="0.5" top="1.5" bottom="0.7" header="0.5" footer="0.3"/>
  <pageSetup paperSize="9" scale="88" orientation="portrait" r:id="rId1"/>
  <headerFooter alignWithMargins="0">
    <oddHeader>&amp;C&amp;"Arial,Bold"&amp;12SECTION 7
INFILL SEWERS AND SEWER CONNECTIONS 
FOR IGOGO WARD
(BILL NO. 7.1 - 7.4)
SUMMARY SHEET</oddHeader>
    <oddFooter>&amp;C&amp;"Arial,Regular"Page &amp;P of &amp;N&amp;R&amp;"Arial,Regular"Summary Sheet - Section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AFA1-B5B2-4F97-98CF-853715E5BD9E}">
  <sheetPr codeName="Sheet4">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5.726562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107</v>
      </c>
      <c r="C6" s="946"/>
      <c r="D6" s="51"/>
      <c r="E6" s="10"/>
      <c r="F6" s="52"/>
    </row>
    <row r="7" spans="1:6">
      <c r="A7" s="49"/>
      <c r="B7" s="12"/>
      <c r="C7" s="9"/>
      <c r="D7" s="51"/>
      <c r="E7" s="10"/>
      <c r="F7" s="52"/>
    </row>
    <row r="8" spans="1:6" ht="13">
      <c r="A8" s="49"/>
      <c r="B8" s="946" t="s">
        <v>981</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174</v>
      </c>
      <c r="C13" s="545"/>
      <c r="D13" s="65"/>
    </row>
    <row r="14" spans="1:6" ht="15" customHeight="1">
      <c r="A14" s="58"/>
      <c r="B14" s="544"/>
      <c r="C14" s="545"/>
      <c r="D14" s="66"/>
    </row>
    <row r="15" spans="1:6" ht="21" customHeight="1">
      <c r="A15" s="58"/>
      <c r="B15" s="544" t="s">
        <v>175</v>
      </c>
      <c r="C15" s="545"/>
      <c r="D15" s="65"/>
    </row>
    <row r="16" spans="1:6" ht="15" customHeight="1">
      <c r="A16" s="58"/>
      <c r="B16" s="544"/>
      <c r="C16" s="545"/>
      <c r="D16" s="66"/>
    </row>
    <row r="17" spans="1:4" ht="22.5" customHeight="1">
      <c r="A17" s="58"/>
      <c r="B17" s="544" t="s">
        <v>176</v>
      </c>
      <c r="C17" s="545"/>
      <c r="D17" s="66"/>
    </row>
    <row r="18" spans="1:4" ht="15" customHeight="1">
      <c r="A18" s="58"/>
      <c r="B18" s="544"/>
      <c r="C18" s="545"/>
      <c r="D18" s="65"/>
    </row>
    <row r="19" spans="1:4" ht="21" customHeight="1">
      <c r="A19" s="58"/>
      <c r="B19" s="544" t="s">
        <v>177</v>
      </c>
      <c r="C19" s="545"/>
      <c r="D19" s="66"/>
    </row>
    <row r="20" spans="1:4" ht="15" customHeight="1">
      <c r="A20" s="58"/>
      <c r="B20" s="544"/>
      <c r="C20" s="545"/>
      <c r="D20" s="66"/>
    </row>
    <row r="21" spans="1:4" ht="20.25" customHeight="1">
      <c r="A21" s="58"/>
      <c r="B21" s="544" t="s">
        <v>178</v>
      </c>
      <c r="C21" s="545"/>
      <c r="D21" s="66"/>
    </row>
    <row r="22" spans="1:4" ht="15" customHeight="1">
      <c r="A22" s="58"/>
      <c r="B22" s="544"/>
      <c r="C22" s="545"/>
      <c r="D22" s="66"/>
    </row>
    <row r="23" spans="1:4" ht="20.25" customHeight="1">
      <c r="A23" s="58"/>
      <c r="B23" s="544" t="s">
        <v>179</v>
      </c>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1186</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2.1 COLLECTION SHEET</oddHeader>
    <oddFooter>&amp;C&amp;"Arial,Regular"Page &amp;P of &amp;N&amp;R&amp;"Arial,Regular"Collection Sheet - Bill No. 2.1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AA46-A0D6-45C2-AC6A-D35A2E669975}">
  <sheetPr codeName="Sheet49"/>
  <dimension ref="A1:K335"/>
  <sheetViews>
    <sheetView view="pageBreakPreview" zoomScaleSheetLayoutView="100" workbookViewId="0">
      <selection activeCell="B7" sqref="B7:F7"/>
    </sheetView>
  </sheetViews>
  <sheetFormatPr defaultColWidth="9.1796875" defaultRowHeight="12.5"/>
  <cols>
    <col min="1" max="1" width="10.7265625" style="669" customWidth="1"/>
    <col min="2" max="2" width="56.54296875" style="677" customWidth="1"/>
    <col min="3" max="3" width="6.7265625" style="671" customWidth="1"/>
    <col min="4" max="4" width="9.7265625" style="671" customWidth="1"/>
    <col min="5" max="5" width="13" style="242" customWidth="1"/>
    <col min="6" max="6" width="15.453125" style="676" customWidth="1"/>
    <col min="7" max="7" width="9.1796875" style="674" customWidth="1"/>
    <col min="8" max="8" width="14" style="674" customWidth="1"/>
    <col min="9" max="9" width="15.26953125" style="239" customWidth="1"/>
    <col min="10" max="10" width="14" style="239" customWidth="1"/>
    <col min="11" max="11" width="11.81640625" style="239" customWidth="1"/>
    <col min="12" max="12" width="21.453125" style="674" customWidth="1"/>
    <col min="13" max="13" width="18.81640625" style="674" customWidth="1"/>
    <col min="14" max="16384" width="9.1796875" style="674"/>
  </cols>
  <sheetData>
    <row r="1" spans="1:11" s="311" customFormat="1" ht="16" customHeight="1">
      <c r="A1" s="597"/>
      <c r="B1" s="964" t="s">
        <v>0</v>
      </c>
      <c r="C1" s="964"/>
      <c r="D1" s="964"/>
      <c r="E1" s="964"/>
      <c r="F1" s="965"/>
    </row>
    <row r="2" spans="1:11" s="116" customFormat="1" ht="13">
      <c r="A2" s="641"/>
      <c r="B2" s="264"/>
      <c r="C2" s="265"/>
      <c r="D2" s="266"/>
      <c r="E2" s="266"/>
      <c r="F2" s="267"/>
    </row>
    <row r="3" spans="1:11" s="116" customFormat="1" ht="13">
      <c r="A3" s="641"/>
      <c r="B3" s="946" t="s">
        <v>1843</v>
      </c>
      <c r="C3" s="946"/>
      <c r="D3" s="946"/>
      <c r="E3" s="946"/>
      <c r="F3" s="947"/>
    </row>
    <row r="4" spans="1:11" s="116" customFormat="1" ht="13">
      <c r="A4" s="641"/>
      <c r="B4" s="5"/>
      <c r="C4" s="7"/>
      <c r="D4" s="7"/>
      <c r="E4" s="6"/>
      <c r="F4" s="8"/>
    </row>
    <row r="5" spans="1:11" s="116" customFormat="1" ht="13">
      <c r="A5" s="641"/>
      <c r="B5" s="946" t="s">
        <v>1246</v>
      </c>
      <c r="C5" s="946"/>
      <c r="D5" s="946"/>
      <c r="E5" s="946"/>
      <c r="F5" s="947"/>
    </row>
    <row r="6" spans="1:11" s="116" customFormat="1">
      <c r="A6" s="641"/>
      <c r="B6" s="268"/>
      <c r="C6" s="265"/>
      <c r="D6" s="10"/>
      <c r="E6" s="10"/>
      <c r="F6" s="11"/>
    </row>
    <row r="7" spans="1:11" s="116" customFormat="1" ht="14.15" customHeight="1">
      <c r="A7" s="641"/>
      <c r="B7" s="946" t="s">
        <v>1247</v>
      </c>
      <c r="C7" s="946"/>
      <c r="D7" s="946"/>
      <c r="E7" s="946"/>
      <c r="F7" s="947"/>
    </row>
    <row r="8" spans="1:11" s="116" customFormat="1" ht="13" thickBot="1">
      <c r="A8" s="641"/>
      <c r="B8" s="551"/>
      <c r="C8" s="157"/>
      <c r="D8" s="157"/>
      <c r="E8" s="165"/>
      <c r="F8" s="447"/>
    </row>
    <row r="9" spans="1:11" s="552" customFormat="1" ht="13">
      <c r="A9" s="269" t="s">
        <v>1248</v>
      </c>
      <c r="B9" s="270" t="s">
        <v>2</v>
      </c>
      <c r="C9" s="271" t="s">
        <v>3</v>
      </c>
      <c r="D9" s="271" t="s">
        <v>4</v>
      </c>
      <c r="E9" s="233" t="s">
        <v>1249</v>
      </c>
      <c r="F9" s="272" t="s">
        <v>1244</v>
      </c>
      <c r="I9" s="244"/>
      <c r="J9" s="245"/>
      <c r="K9" s="245"/>
    </row>
    <row r="10" spans="1:11" s="552" customFormat="1" ht="13.5" thickBot="1">
      <c r="A10" s="273" t="s">
        <v>1250</v>
      </c>
      <c r="B10" s="274"/>
      <c r="C10" s="275"/>
      <c r="D10" s="275"/>
      <c r="E10" s="234" t="s">
        <v>1251</v>
      </c>
      <c r="F10" s="276" t="s">
        <v>1251</v>
      </c>
      <c r="I10" s="244"/>
      <c r="J10" s="245"/>
      <c r="K10" s="245"/>
    </row>
    <row r="11" spans="1:11" s="552" customFormat="1" ht="9" customHeight="1">
      <c r="A11" s="246"/>
      <c r="B11" s="247"/>
      <c r="C11" s="248"/>
      <c r="D11" s="248"/>
      <c r="E11" s="235"/>
      <c r="F11" s="249"/>
      <c r="I11" s="244"/>
      <c r="J11" s="245"/>
      <c r="K11" s="245"/>
    </row>
    <row r="12" spans="1:11" s="552" customFormat="1" ht="13">
      <c r="A12" s="246"/>
      <c r="B12" s="247" t="s">
        <v>1252</v>
      </c>
      <c r="C12" s="248"/>
      <c r="D12" s="248"/>
      <c r="E12" s="235"/>
      <c r="F12" s="249"/>
      <c r="I12" s="244"/>
      <c r="J12" s="245"/>
      <c r="K12" s="245"/>
    </row>
    <row r="13" spans="1:11" s="552" customFormat="1" ht="9" customHeight="1">
      <c r="A13" s="246"/>
      <c r="B13" s="247"/>
      <c r="C13" s="248"/>
      <c r="D13" s="248"/>
      <c r="E13" s="235"/>
      <c r="F13" s="249"/>
      <c r="I13" s="244"/>
      <c r="J13" s="245"/>
      <c r="K13" s="245"/>
    </row>
    <row r="14" spans="1:11" s="552" customFormat="1" ht="41.25" customHeight="1">
      <c r="A14" s="277" t="s">
        <v>1253</v>
      </c>
      <c r="B14" s="261" t="s">
        <v>1369</v>
      </c>
      <c r="C14" s="248"/>
      <c r="D14" s="248"/>
      <c r="E14" s="235"/>
      <c r="F14" s="249"/>
      <c r="I14" s="244"/>
      <c r="J14" s="245"/>
      <c r="K14" s="245"/>
    </row>
    <row r="15" spans="1:11" s="552" customFormat="1" ht="9" customHeight="1">
      <c r="A15" s="277"/>
      <c r="B15" s="247"/>
      <c r="C15" s="248"/>
      <c r="D15" s="248"/>
      <c r="E15" s="235"/>
      <c r="F15" s="249"/>
      <c r="I15" s="244"/>
      <c r="J15" s="245"/>
      <c r="K15" s="245"/>
    </row>
    <row r="16" spans="1:11" s="552" customFormat="1" ht="53.25" customHeight="1">
      <c r="A16" s="277" t="s">
        <v>1254</v>
      </c>
      <c r="B16" s="278" t="s">
        <v>1255</v>
      </c>
      <c r="C16" s="248"/>
      <c r="D16" s="248"/>
      <c r="E16" s="235"/>
      <c r="F16" s="279"/>
      <c r="I16" s="244"/>
      <c r="J16" s="245"/>
      <c r="K16" s="245"/>
    </row>
    <row r="17" spans="1:11" s="552" customFormat="1" ht="9" customHeight="1">
      <c r="A17" s="277"/>
      <c r="B17" s="247"/>
      <c r="C17" s="248"/>
      <c r="D17" s="248"/>
      <c r="E17" s="235"/>
      <c r="F17" s="249"/>
      <c r="I17" s="244"/>
      <c r="J17" s="245"/>
      <c r="K17" s="245"/>
    </row>
    <row r="18" spans="1:11" s="552" customFormat="1" ht="42" customHeight="1">
      <c r="A18" s="277" t="s">
        <v>1256</v>
      </c>
      <c r="B18" s="278" t="s">
        <v>1370</v>
      </c>
      <c r="C18" s="248"/>
      <c r="D18" s="248"/>
      <c r="E18" s="235"/>
      <c r="F18" s="279"/>
      <c r="I18" s="244"/>
      <c r="J18" s="245"/>
      <c r="K18" s="245"/>
    </row>
    <row r="19" spans="1:11" s="552" customFormat="1" ht="9" customHeight="1">
      <c r="A19" s="246"/>
      <c r="B19" s="247"/>
      <c r="C19" s="248"/>
      <c r="D19" s="248"/>
      <c r="E19" s="235"/>
      <c r="F19" s="249"/>
      <c r="I19" s="244"/>
      <c r="J19" s="245"/>
      <c r="K19" s="245"/>
    </row>
    <row r="20" spans="1:11" s="552" customFormat="1" ht="15" customHeight="1">
      <c r="A20" s="246">
        <v>1</v>
      </c>
      <c r="B20" s="280" t="s">
        <v>1257</v>
      </c>
      <c r="C20" s="611"/>
      <c r="D20" s="248"/>
      <c r="E20" s="235"/>
      <c r="F20" s="279"/>
      <c r="I20" s="244"/>
      <c r="J20" s="245"/>
      <c r="K20" s="245"/>
    </row>
    <row r="21" spans="1:11" s="552" customFormat="1" ht="9" customHeight="1">
      <c r="A21" s="246"/>
      <c r="B21" s="247"/>
      <c r="C21" s="611"/>
      <c r="D21" s="248"/>
      <c r="E21" s="235"/>
      <c r="F21" s="249"/>
      <c r="I21" s="244"/>
      <c r="J21" s="245"/>
      <c r="K21" s="245"/>
    </row>
    <row r="22" spans="1:11" s="552" customFormat="1" ht="54" customHeight="1">
      <c r="A22" s="642" t="s">
        <v>1258</v>
      </c>
      <c r="B22" s="586" t="s">
        <v>1259</v>
      </c>
      <c r="C22" s="611" t="s">
        <v>20</v>
      </c>
      <c r="D22" s="611" t="s">
        <v>28</v>
      </c>
      <c r="E22" s="236"/>
      <c r="F22" s="579"/>
      <c r="I22" s="244"/>
      <c r="J22" s="244"/>
      <c r="K22" s="245"/>
    </row>
    <row r="23" spans="1:11" s="552" customFormat="1" ht="9" customHeight="1">
      <c r="A23" s="246"/>
      <c r="B23" s="247"/>
      <c r="C23" s="611"/>
      <c r="D23" s="248"/>
      <c r="E23" s="235"/>
      <c r="F23" s="249"/>
      <c r="I23" s="244"/>
      <c r="J23" s="245"/>
      <c r="K23" s="245"/>
    </row>
    <row r="24" spans="1:11" s="552" customFormat="1" ht="13">
      <c r="A24" s="17">
        <v>2</v>
      </c>
      <c r="B24" s="93" t="s">
        <v>1260</v>
      </c>
      <c r="C24" s="611"/>
      <c r="D24" s="611"/>
      <c r="E24" s="471"/>
      <c r="F24" s="470"/>
      <c r="I24" s="244"/>
      <c r="J24" s="244"/>
      <c r="K24" s="245"/>
    </row>
    <row r="25" spans="1:11" s="552" customFormat="1" ht="9" customHeight="1">
      <c r="A25" s="246"/>
      <c r="B25" s="247"/>
      <c r="C25" s="611"/>
      <c r="D25" s="611"/>
      <c r="E25" s="235"/>
      <c r="F25" s="249"/>
      <c r="I25" s="244"/>
      <c r="J25" s="244"/>
      <c r="K25" s="245"/>
    </row>
    <row r="26" spans="1:11" s="283" customFormat="1" ht="13">
      <c r="A26" s="246">
        <v>2.1</v>
      </c>
      <c r="B26" s="261" t="s">
        <v>1261</v>
      </c>
      <c r="C26" s="281"/>
      <c r="D26" s="281"/>
      <c r="E26" s="237"/>
      <c r="F26" s="282"/>
      <c r="I26" s="284"/>
      <c r="J26" s="284"/>
      <c r="K26" s="285"/>
    </row>
    <row r="27" spans="1:11" s="552" customFormat="1" ht="9" customHeight="1">
      <c r="A27" s="246"/>
      <c r="B27" s="247"/>
      <c r="C27" s="611"/>
      <c r="D27" s="611"/>
      <c r="E27" s="235"/>
      <c r="F27" s="249"/>
      <c r="I27" s="244"/>
      <c r="J27" s="244"/>
      <c r="K27" s="245"/>
    </row>
    <row r="28" spans="1:11" s="552" customFormat="1" ht="26">
      <c r="A28" s="286"/>
      <c r="B28" s="100" t="s">
        <v>1262</v>
      </c>
      <c r="C28" s="611"/>
      <c r="D28" s="611"/>
      <c r="E28" s="287"/>
      <c r="F28" s="579"/>
      <c r="I28" s="244"/>
      <c r="J28" s="245"/>
      <c r="K28" s="245"/>
    </row>
    <row r="29" spans="1:11" s="552" customFormat="1" ht="9" customHeight="1">
      <c r="A29" s="246"/>
      <c r="B29" s="247"/>
      <c r="C29" s="611"/>
      <c r="D29" s="611"/>
      <c r="E29" s="235"/>
      <c r="F29" s="249"/>
      <c r="I29" s="244"/>
      <c r="J29" s="245"/>
      <c r="K29" s="245"/>
    </row>
    <row r="30" spans="1:11" s="552" customFormat="1" ht="17.25" customHeight="1">
      <c r="A30" s="642" t="s">
        <v>1263</v>
      </c>
      <c r="B30" s="643" t="s">
        <v>14</v>
      </c>
      <c r="C30" s="611" t="s">
        <v>15</v>
      </c>
      <c r="D30" s="611">
        <v>420</v>
      </c>
      <c r="E30" s="219"/>
      <c r="F30" s="644"/>
      <c r="I30" s="244"/>
      <c r="J30" s="245"/>
      <c r="K30" s="245"/>
    </row>
    <row r="31" spans="1:11" s="552" customFormat="1" ht="9" customHeight="1">
      <c r="A31" s="246"/>
      <c r="B31" s="247"/>
      <c r="C31" s="611"/>
      <c r="D31" s="611"/>
      <c r="E31" s="235"/>
      <c r="F31" s="249"/>
      <c r="I31" s="244"/>
      <c r="J31" s="245"/>
      <c r="K31" s="245"/>
    </row>
    <row r="32" spans="1:11" s="552" customFormat="1" ht="17.25" customHeight="1">
      <c r="A32" s="642" t="s">
        <v>1264</v>
      </c>
      <c r="B32" s="643" t="s">
        <v>1265</v>
      </c>
      <c r="C32" s="611" t="s">
        <v>15</v>
      </c>
      <c r="D32" s="611">
        <v>105</v>
      </c>
      <c r="E32" s="219"/>
      <c r="F32" s="644"/>
      <c r="I32" s="244"/>
      <c r="J32" s="245"/>
      <c r="K32" s="245"/>
    </row>
    <row r="33" spans="1:11" s="552" customFormat="1" ht="9" customHeight="1">
      <c r="A33" s="246"/>
      <c r="B33" s="247"/>
      <c r="C33" s="611"/>
      <c r="D33" s="611"/>
      <c r="E33" s="235"/>
      <c r="F33" s="249"/>
      <c r="I33" s="244"/>
      <c r="J33" s="245"/>
      <c r="K33" s="245"/>
    </row>
    <row r="34" spans="1:11" s="552" customFormat="1" ht="13">
      <c r="A34" s="246">
        <v>2.2000000000000002</v>
      </c>
      <c r="B34" s="261" t="s">
        <v>1266</v>
      </c>
      <c r="C34" s="611"/>
      <c r="D34" s="611"/>
      <c r="E34" s="236"/>
      <c r="F34" s="579"/>
      <c r="I34" s="244"/>
      <c r="J34" s="244"/>
      <c r="K34" s="245"/>
    </row>
    <row r="35" spans="1:11" s="552" customFormat="1" ht="9" customHeight="1">
      <c r="A35" s="246"/>
      <c r="B35" s="247"/>
      <c r="C35" s="611"/>
      <c r="D35" s="611"/>
      <c r="E35" s="235"/>
      <c r="F35" s="249"/>
      <c r="I35" s="244"/>
      <c r="J35" s="244"/>
      <c r="K35" s="245"/>
    </row>
    <row r="36" spans="1:11" s="552" customFormat="1" ht="71.25" customHeight="1">
      <c r="A36" s="642"/>
      <c r="B36" s="439" t="s">
        <v>1267</v>
      </c>
      <c r="C36" s="611"/>
      <c r="D36" s="611"/>
      <c r="E36" s="236"/>
      <c r="F36" s="579"/>
      <c r="I36" s="244"/>
      <c r="J36" s="244"/>
      <c r="K36" s="245"/>
    </row>
    <row r="37" spans="1:11" s="552" customFormat="1" ht="9" customHeight="1">
      <c r="A37" s="246"/>
      <c r="B37" s="247"/>
      <c r="C37" s="611"/>
      <c r="D37" s="611"/>
      <c r="E37" s="235"/>
      <c r="F37" s="249"/>
      <c r="I37" s="244"/>
      <c r="J37" s="245"/>
      <c r="K37" s="245"/>
    </row>
    <row r="38" spans="1:11" s="552" customFormat="1">
      <c r="A38" s="645" t="s">
        <v>1268</v>
      </c>
      <c r="B38" s="646" t="s">
        <v>1502</v>
      </c>
      <c r="C38" s="611" t="s">
        <v>20</v>
      </c>
      <c r="D38" s="611" t="s">
        <v>28</v>
      </c>
      <c r="E38" s="236"/>
      <c r="F38" s="579"/>
      <c r="I38" s="244"/>
      <c r="J38" s="244"/>
      <c r="K38" s="245"/>
    </row>
    <row r="39" spans="1:11" s="552" customFormat="1" ht="9" customHeight="1">
      <c r="A39" s="246"/>
      <c r="B39" s="247"/>
      <c r="C39" s="611"/>
      <c r="D39" s="611"/>
      <c r="E39" s="235"/>
      <c r="F39" s="249"/>
      <c r="I39" s="244"/>
      <c r="J39" s="244"/>
      <c r="K39" s="245"/>
    </row>
    <row r="40" spans="1:11" s="552" customFormat="1">
      <c r="A40" s="647" t="s">
        <v>1269</v>
      </c>
      <c r="B40" s="648" t="s">
        <v>1503</v>
      </c>
      <c r="C40" s="611" t="s">
        <v>20</v>
      </c>
      <c r="D40" s="611" t="s">
        <v>28</v>
      </c>
      <c r="E40" s="236"/>
      <c r="F40" s="579"/>
      <c r="I40" s="244"/>
      <c r="J40" s="244"/>
      <c r="K40" s="245"/>
    </row>
    <row r="41" spans="1:11" s="552" customFormat="1" ht="9" customHeight="1">
      <c r="A41" s="246"/>
      <c r="B41" s="247"/>
      <c r="C41" s="611"/>
      <c r="D41" s="611"/>
      <c r="E41" s="235"/>
      <c r="F41" s="249"/>
      <c r="I41" s="244"/>
      <c r="J41" s="244"/>
      <c r="K41" s="245"/>
    </row>
    <row r="42" spans="1:11" s="552" customFormat="1">
      <c r="A42" s="647" t="s">
        <v>1270</v>
      </c>
      <c r="B42" s="648" t="s">
        <v>1504</v>
      </c>
      <c r="C42" s="611" t="s">
        <v>20</v>
      </c>
      <c r="D42" s="611" t="s">
        <v>28</v>
      </c>
      <c r="E42" s="236"/>
      <c r="F42" s="579"/>
      <c r="I42" s="244"/>
      <c r="J42" s="244"/>
      <c r="K42" s="245"/>
    </row>
    <row r="43" spans="1:11" s="552" customFormat="1" ht="9" customHeight="1">
      <c r="A43" s="246"/>
      <c r="B43" s="247"/>
      <c r="C43" s="611"/>
      <c r="D43" s="611"/>
      <c r="E43" s="235"/>
      <c r="F43" s="249"/>
      <c r="I43" s="244"/>
      <c r="J43" s="244"/>
      <c r="K43" s="245"/>
    </row>
    <row r="44" spans="1:11" s="552" customFormat="1">
      <c r="A44" s="645" t="s">
        <v>1271</v>
      </c>
      <c r="B44" s="643" t="s">
        <v>1505</v>
      </c>
      <c r="C44" s="611" t="s">
        <v>20</v>
      </c>
      <c r="D44" s="611" t="s">
        <v>28</v>
      </c>
      <c r="E44" s="236"/>
      <c r="F44" s="579"/>
      <c r="I44" s="244"/>
      <c r="J44" s="244"/>
      <c r="K44" s="245"/>
    </row>
    <row r="45" spans="1:11" s="552" customFormat="1" ht="9" customHeight="1">
      <c r="A45" s="645"/>
      <c r="B45" s="643"/>
      <c r="C45" s="611"/>
      <c r="D45" s="611"/>
      <c r="E45" s="236"/>
      <c r="F45" s="579"/>
      <c r="I45" s="244"/>
      <c r="J45" s="244"/>
      <c r="K45" s="245"/>
    </row>
    <row r="46" spans="1:11" s="552" customFormat="1">
      <c r="A46" s="645"/>
      <c r="B46" s="643" t="s">
        <v>1506</v>
      </c>
      <c r="C46" s="611"/>
      <c r="D46" s="611"/>
      <c r="E46" s="236"/>
      <c r="F46" s="579"/>
      <c r="I46" s="244"/>
      <c r="J46" s="244"/>
      <c r="K46" s="245"/>
    </row>
    <row r="47" spans="1:11" s="552" customFormat="1" ht="9" customHeight="1">
      <c r="A47" s="645"/>
      <c r="B47" s="643"/>
      <c r="C47" s="611"/>
      <c r="D47" s="611"/>
      <c r="E47" s="236"/>
      <c r="F47" s="579"/>
      <c r="I47" s="244"/>
      <c r="J47" s="244"/>
      <c r="K47" s="245"/>
    </row>
    <row r="48" spans="1:11" s="552" customFormat="1">
      <c r="A48" s="645"/>
      <c r="B48" s="643" t="s">
        <v>1507</v>
      </c>
      <c r="C48" s="611"/>
      <c r="D48" s="611"/>
      <c r="E48" s="236"/>
      <c r="F48" s="579"/>
      <c r="I48" s="244"/>
      <c r="J48" s="244"/>
      <c r="K48" s="245"/>
    </row>
    <row r="49" spans="1:11" s="552" customFormat="1" ht="9" customHeight="1">
      <c r="A49" s="246"/>
      <c r="B49" s="247"/>
      <c r="C49" s="611"/>
      <c r="D49" s="611"/>
      <c r="E49" s="235"/>
      <c r="F49" s="249"/>
      <c r="I49" s="244"/>
      <c r="J49" s="245"/>
      <c r="K49" s="245"/>
    </row>
    <row r="50" spans="1:11" s="552" customFormat="1" ht="12" customHeight="1">
      <c r="A50" s="17"/>
      <c r="B50" s="243" t="s">
        <v>35</v>
      </c>
      <c r="C50" s="22"/>
      <c r="D50" s="32"/>
      <c r="E50" s="471"/>
      <c r="F50" s="470"/>
      <c r="I50" s="244"/>
      <c r="J50" s="244"/>
      <c r="K50" s="245"/>
    </row>
    <row r="51" spans="1:11" s="552" customFormat="1" ht="9" customHeight="1">
      <c r="A51" s="246"/>
      <c r="B51" s="247"/>
      <c r="C51" s="248"/>
      <c r="D51" s="248"/>
      <c r="E51" s="235"/>
      <c r="F51" s="249"/>
      <c r="I51" s="244"/>
      <c r="J51" s="245"/>
      <c r="K51" s="245"/>
    </row>
    <row r="52" spans="1:11" s="552" customFormat="1" ht="29.25" customHeight="1">
      <c r="A52" s="15"/>
      <c r="B52" s="100" t="s">
        <v>36</v>
      </c>
      <c r="C52" s="22"/>
      <c r="D52" s="32"/>
      <c r="E52" s="471"/>
      <c r="F52" s="470"/>
      <c r="I52" s="244"/>
      <c r="J52" s="245"/>
      <c r="K52" s="245"/>
    </row>
    <row r="53" spans="1:11" s="552" customFormat="1" ht="9" customHeight="1">
      <c r="A53" s="15"/>
      <c r="B53" s="100"/>
      <c r="C53" s="22"/>
      <c r="D53" s="250"/>
      <c r="E53" s="471"/>
      <c r="F53" s="470"/>
      <c r="I53" s="244"/>
      <c r="J53" s="245"/>
      <c r="K53" s="245"/>
    </row>
    <row r="54" spans="1:11" s="552" customFormat="1" ht="15.75" customHeight="1">
      <c r="A54" s="17">
        <v>2.2999999999999998</v>
      </c>
      <c r="B54" s="91" t="s">
        <v>37</v>
      </c>
      <c r="C54" s="22"/>
      <c r="E54" s="219"/>
      <c r="F54" s="644"/>
      <c r="I54" s="244"/>
      <c r="J54" s="245"/>
      <c r="K54" s="245"/>
    </row>
    <row r="55" spans="1:11" s="552" customFormat="1" ht="9" customHeight="1">
      <c r="A55" s="246"/>
      <c r="B55" s="247"/>
      <c r="C55" s="248"/>
      <c r="D55" s="248"/>
      <c r="E55" s="235"/>
      <c r="F55" s="249"/>
      <c r="I55" s="244"/>
      <c r="J55" s="245"/>
      <c r="K55" s="245"/>
    </row>
    <row r="56" spans="1:11" s="552" customFormat="1" ht="43.5" customHeight="1">
      <c r="A56" s="15" t="s">
        <v>1273</v>
      </c>
      <c r="B56" s="89" t="s">
        <v>38</v>
      </c>
      <c r="C56" s="22" t="s">
        <v>39</v>
      </c>
      <c r="D56" s="649">
        <v>0.1575</v>
      </c>
      <c r="E56" s="219"/>
      <c r="F56" s="644"/>
      <c r="I56" s="244"/>
      <c r="J56" s="245"/>
      <c r="K56" s="245"/>
    </row>
    <row r="57" spans="1:11" s="552" customFormat="1" ht="9" customHeight="1">
      <c r="A57" s="15"/>
      <c r="B57" s="251"/>
      <c r="C57" s="252"/>
      <c r="D57" s="649"/>
      <c r="E57" s="472"/>
      <c r="F57" s="650"/>
      <c r="I57" s="244"/>
      <c r="J57" s="245"/>
      <c r="K57" s="245"/>
    </row>
    <row r="58" spans="1:11" s="552" customFormat="1">
      <c r="A58" s="15"/>
      <c r="B58" s="251"/>
      <c r="C58" s="252"/>
      <c r="D58" s="649"/>
      <c r="E58" s="472"/>
      <c r="F58" s="650"/>
      <c r="I58" s="244"/>
      <c r="J58" s="245"/>
      <c r="K58" s="245"/>
    </row>
    <row r="59" spans="1:11" s="552" customFormat="1" ht="19.5" customHeight="1" thickBot="1">
      <c r="A59" s="259" t="s">
        <v>1272</v>
      </c>
      <c r="B59" s="260"/>
      <c r="C59" s="651"/>
      <c r="D59" s="651"/>
      <c r="E59" s="652"/>
      <c r="F59" s="440"/>
      <c r="I59" s="244"/>
      <c r="J59" s="245"/>
      <c r="K59" s="245"/>
    </row>
    <row r="60" spans="1:11" s="552" customFormat="1" ht="30" customHeight="1">
      <c r="A60" s="653"/>
      <c r="B60" s="100" t="s">
        <v>40</v>
      </c>
      <c r="C60" s="22"/>
      <c r="D60" s="611"/>
      <c r="E60" s="219"/>
      <c r="F60" s="644"/>
      <c r="I60" s="244"/>
      <c r="J60" s="245"/>
      <c r="K60" s="245"/>
    </row>
    <row r="61" spans="1:11" s="552" customFormat="1" ht="9" customHeight="1">
      <c r="A61" s="246"/>
      <c r="B61" s="247"/>
      <c r="C61" s="248"/>
      <c r="D61" s="611"/>
      <c r="E61" s="235"/>
      <c r="F61" s="249"/>
      <c r="I61" s="244"/>
      <c r="J61" s="245"/>
      <c r="K61" s="245"/>
    </row>
    <row r="62" spans="1:11" s="552" customFormat="1" ht="12.75" customHeight="1">
      <c r="A62" s="15" t="s">
        <v>1274</v>
      </c>
      <c r="B62" s="89" t="s">
        <v>41</v>
      </c>
      <c r="C62" s="22" t="s">
        <v>26</v>
      </c>
      <c r="D62" s="611">
        <v>2</v>
      </c>
      <c r="E62" s="219"/>
      <c r="F62" s="644"/>
      <c r="I62" s="244"/>
      <c r="J62" s="245"/>
      <c r="K62" s="245"/>
    </row>
    <row r="63" spans="1:11" s="552" customFormat="1" ht="9" customHeight="1">
      <c r="A63" s="246"/>
      <c r="B63" s="247"/>
      <c r="C63" s="248"/>
      <c r="D63" s="611"/>
      <c r="E63" s="219"/>
      <c r="F63" s="249"/>
      <c r="I63" s="244"/>
      <c r="J63" s="245"/>
      <c r="K63" s="245"/>
    </row>
    <row r="64" spans="1:11" s="552" customFormat="1">
      <c r="A64" s="15" t="s">
        <v>1275</v>
      </c>
      <c r="B64" s="89" t="s">
        <v>42</v>
      </c>
      <c r="C64" s="22" t="s">
        <v>26</v>
      </c>
      <c r="D64" s="611">
        <v>1</v>
      </c>
      <c r="E64" s="219"/>
      <c r="F64" s="644"/>
      <c r="I64" s="244"/>
      <c r="J64" s="245"/>
      <c r="K64" s="245"/>
    </row>
    <row r="65" spans="1:11" s="552" customFormat="1" ht="9" customHeight="1">
      <c r="A65" s="246"/>
      <c r="B65" s="247"/>
      <c r="C65" s="248"/>
      <c r="D65" s="611"/>
      <c r="E65" s="219"/>
      <c r="F65" s="249"/>
      <c r="I65" s="244"/>
      <c r="J65" s="245"/>
      <c r="K65" s="245"/>
    </row>
    <row r="66" spans="1:11" s="552" customFormat="1" ht="13.5" customHeight="1">
      <c r="A66" s="15" t="s">
        <v>1276</v>
      </c>
      <c r="B66" s="89" t="s">
        <v>43</v>
      </c>
      <c r="C66" s="22" t="s">
        <v>26</v>
      </c>
      <c r="D66" s="611">
        <v>1</v>
      </c>
      <c r="E66" s="219"/>
      <c r="F66" s="644"/>
      <c r="I66" s="244"/>
      <c r="J66" s="245"/>
      <c r="K66" s="245"/>
    </row>
    <row r="67" spans="1:11" s="552" customFormat="1" ht="9" customHeight="1">
      <c r="A67" s="246"/>
      <c r="B67" s="247"/>
      <c r="C67" s="248"/>
      <c r="D67" s="611"/>
      <c r="E67" s="219"/>
      <c r="F67" s="249"/>
      <c r="I67" s="244"/>
      <c r="J67" s="245"/>
      <c r="K67" s="245"/>
    </row>
    <row r="68" spans="1:11" s="552" customFormat="1" ht="15" customHeight="1">
      <c r="A68" s="15" t="s">
        <v>1277</v>
      </c>
      <c r="B68" s="89" t="s">
        <v>44</v>
      </c>
      <c r="C68" s="22" t="s">
        <v>26</v>
      </c>
      <c r="D68" s="611">
        <v>2</v>
      </c>
      <c r="E68" s="219"/>
      <c r="F68" s="644"/>
      <c r="I68" s="244"/>
      <c r="J68" s="245"/>
      <c r="K68" s="245"/>
    </row>
    <row r="69" spans="1:11" s="552" customFormat="1" ht="9" customHeight="1">
      <c r="A69" s="246"/>
      <c r="B69" s="247"/>
      <c r="C69" s="248"/>
      <c r="D69" s="611"/>
      <c r="E69" s="219"/>
      <c r="F69" s="249"/>
      <c r="I69" s="244"/>
      <c r="J69" s="245"/>
      <c r="K69" s="245"/>
    </row>
    <row r="70" spans="1:11" s="552" customFormat="1" ht="13.5" customHeight="1">
      <c r="A70" s="15" t="s">
        <v>1278</v>
      </c>
      <c r="B70" s="89" t="s">
        <v>45</v>
      </c>
      <c r="C70" s="22" t="s">
        <v>26</v>
      </c>
      <c r="D70" s="611">
        <v>2</v>
      </c>
      <c r="E70" s="219"/>
      <c r="F70" s="644"/>
      <c r="I70" s="244"/>
      <c r="J70" s="245"/>
      <c r="K70" s="245"/>
    </row>
    <row r="71" spans="1:11" s="552" customFormat="1" ht="9" customHeight="1">
      <c r="A71" s="246"/>
      <c r="B71" s="247"/>
      <c r="C71" s="248"/>
      <c r="D71" s="611"/>
      <c r="E71" s="219"/>
      <c r="F71" s="249"/>
      <c r="I71" s="244"/>
      <c r="J71" s="245"/>
      <c r="K71" s="245"/>
    </row>
    <row r="72" spans="1:11" s="552" customFormat="1" ht="39" customHeight="1">
      <c r="A72" s="15" t="s">
        <v>1279</v>
      </c>
      <c r="B72" s="101" t="s">
        <v>196</v>
      </c>
      <c r="C72" s="22" t="s">
        <v>46</v>
      </c>
      <c r="D72" s="654">
        <v>49.625</v>
      </c>
      <c r="E72" s="219"/>
      <c r="F72" s="644"/>
      <c r="I72" s="244"/>
      <c r="J72" s="245"/>
      <c r="K72" s="245"/>
    </row>
    <row r="73" spans="1:11" s="552" customFormat="1" ht="9" customHeight="1">
      <c r="A73" s="246"/>
      <c r="B73" s="247"/>
      <c r="C73" s="248"/>
      <c r="D73" s="611"/>
      <c r="E73" s="235"/>
      <c r="F73" s="249"/>
      <c r="I73" s="244"/>
      <c r="J73" s="245"/>
      <c r="K73" s="245"/>
    </row>
    <row r="74" spans="1:11" s="552" customFormat="1" ht="13.5" customHeight="1">
      <c r="A74" s="246"/>
      <c r="B74" s="261" t="s">
        <v>1280</v>
      </c>
      <c r="C74" s="654"/>
      <c r="D74" s="654"/>
      <c r="E74" s="236"/>
      <c r="F74" s="579"/>
      <c r="I74" s="244"/>
      <c r="J74" s="244"/>
      <c r="K74" s="244"/>
    </row>
    <row r="75" spans="1:11" s="552" customFormat="1" ht="9" customHeight="1">
      <c r="A75" s="246"/>
      <c r="B75" s="247"/>
      <c r="C75" s="248"/>
      <c r="D75" s="654"/>
      <c r="E75" s="235"/>
      <c r="F75" s="249"/>
      <c r="I75" s="244"/>
      <c r="J75" s="245"/>
      <c r="K75" s="245"/>
    </row>
    <row r="76" spans="1:11" s="552" customFormat="1" ht="41.25" customHeight="1">
      <c r="A76" s="642" t="s">
        <v>1281</v>
      </c>
      <c r="B76" s="586" t="s">
        <v>1441</v>
      </c>
      <c r="C76" s="654" t="s">
        <v>26</v>
      </c>
      <c r="D76" s="654">
        <v>14</v>
      </c>
      <c r="E76" s="236"/>
      <c r="F76" s="644"/>
      <c r="I76" s="244"/>
      <c r="J76" s="244"/>
      <c r="K76" s="244"/>
    </row>
    <row r="77" spans="1:11" s="552" customFormat="1" ht="9" customHeight="1">
      <c r="A77" s="246"/>
      <c r="B77" s="247"/>
      <c r="C77" s="248"/>
      <c r="D77" s="654"/>
      <c r="E77" s="235"/>
      <c r="F77" s="249"/>
      <c r="I77" s="244"/>
      <c r="J77" s="245"/>
      <c r="K77" s="245"/>
    </row>
    <row r="78" spans="1:11" s="552" customFormat="1" ht="13.5" customHeight="1">
      <c r="A78" s="246"/>
      <c r="B78" s="261" t="s">
        <v>1282</v>
      </c>
      <c r="C78" s="654"/>
      <c r="D78" s="654"/>
      <c r="E78" s="236"/>
      <c r="F78" s="579"/>
      <c r="I78" s="244"/>
      <c r="J78" s="244"/>
      <c r="K78" s="244"/>
    </row>
    <row r="79" spans="1:11" s="552" customFormat="1" ht="9" customHeight="1">
      <c r="A79" s="246"/>
      <c r="B79" s="247"/>
      <c r="C79" s="248"/>
      <c r="D79" s="654"/>
      <c r="E79" s="235"/>
      <c r="F79" s="249"/>
      <c r="I79" s="244"/>
      <c r="J79" s="245"/>
      <c r="K79" s="245"/>
    </row>
    <row r="80" spans="1:11" s="552" customFormat="1" ht="39.75" customHeight="1">
      <c r="A80" s="642" t="s">
        <v>1283</v>
      </c>
      <c r="B80" s="586" t="s">
        <v>1442</v>
      </c>
      <c r="C80" s="654" t="s">
        <v>15</v>
      </c>
      <c r="D80" s="654">
        <v>260</v>
      </c>
      <c r="E80" s="236"/>
      <c r="F80" s="644"/>
      <c r="I80" s="244"/>
      <c r="J80" s="244"/>
      <c r="K80" s="244"/>
    </row>
    <row r="81" spans="1:11" s="552" customFormat="1" ht="9" customHeight="1">
      <c r="A81" s="246"/>
      <c r="B81" s="247"/>
      <c r="C81" s="248"/>
      <c r="D81" s="654"/>
      <c r="E81" s="235"/>
      <c r="F81" s="249"/>
      <c r="I81" s="244"/>
      <c r="J81" s="245"/>
      <c r="K81" s="245"/>
    </row>
    <row r="82" spans="1:11" s="552" customFormat="1" ht="17.25" customHeight="1">
      <c r="A82" s="15"/>
      <c r="B82" s="93" t="s">
        <v>49</v>
      </c>
      <c r="C82" s="85"/>
      <c r="D82" s="611"/>
      <c r="E82" s="471"/>
      <c r="F82" s="470"/>
      <c r="I82" s="244"/>
      <c r="J82" s="245"/>
      <c r="K82" s="245"/>
    </row>
    <row r="83" spans="1:11" s="552" customFormat="1" ht="9" customHeight="1">
      <c r="A83" s="246"/>
      <c r="B83" s="247"/>
      <c r="C83" s="248"/>
      <c r="D83" s="611"/>
      <c r="E83" s="235"/>
      <c r="F83" s="249"/>
      <c r="I83" s="244"/>
      <c r="J83" s="245"/>
      <c r="K83" s="245"/>
    </row>
    <row r="84" spans="1:11" s="552" customFormat="1" ht="14.25" customHeight="1">
      <c r="A84" s="253">
        <v>2.4</v>
      </c>
      <c r="B84" s="102" t="s">
        <v>50</v>
      </c>
      <c r="C84" s="85"/>
      <c r="D84" s="611"/>
      <c r="E84" s="471"/>
      <c r="F84" s="471"/>
      <c r="I84" s="244"/>
      <c r="J84" s="245"/>
      <c r="K84" s="245"/>
    </row>
    <row r="85" spans="1:11" s="552" customFormat="1" ht="9" customHeight="1">
      <c r="A85" s="246"/>
      <c r="B85" s="247"/>
      <c r="C85" s="248"/>
      <c r="D85" s="611"/>
      <c r="E85" s="235"/>
      <c r="F85" s="249"/>
      <c r="I85" s="244"/>
      <c r="J85" s="245"/>
      <c r="K85" s="245"/>
    </row>
    <row r="86" spans="1:11" s="552" customFormat="1" ht="26">
      <c r="A86" s="31"/>
      <c r="B86" s="97" t="s">
        <v>186</v>
      </c>
      <c r="C86" s="87"/>
      <c r="D86" s="611"/>
      <c r="E86" s="187"/>
      <c r="F86" s="189"/>
      <c r="I86" s="244"/>
      <c r="J86" s="244"/>
      <c r="K86" s="245"/>
    </row>
    <row r="87" spans="1:11" s="552" customFormat="1" ht="9" customHeight="1">
      <c r="A87" s="246"/>
      <c r="B87" s="247"/>
      <c r="C87" s="248"/>
      <c r="D87" s="611"/>
      <c r="E87" s="235"/>
      <c r="F87" s="249"/>
      <c r="I87" s="244"/>
      <c r="J87" s="245"/>
      <c r="K87" s="245"/>
    </row>
    <row r="88" spans="1:11" s="552" customFormat="1" ht="14.25" customHeight="1">
      <c r="A88" s="30" t="s">
        <v>1284</v>
      </c>
      <c r="B88" s="104" t="s">
        <v>187</v>
      </c>
      <c r="C88" s="87" t="s">
        <v>15</v>
      </c>
      <c r="D88" s="611">
        <v>420</v>
      </c>
      <c r="E88" s="306"/>
      <c r="F88" s="644"/>
      <c r="I88" s="244"/>
      <c r="J88" s="244"/>
      <c r="K88" s="245"/>
    </row>
    <row r="89" spans="1:11" s="552" customFormat="1" ht="9" customHeight="1">
      <c r="A89" s="246"/>
      <c r="B89" s="247"/>
      <c r="C89" s="248"/>
      <c r="D89" s="611"/>
      <c r="E89" s="235"/>
      <c r="F89" s="249"/>
      <c r="I89" s="244"/>
      <c r="J89" s="245"/>
      <c r="K89" s="245"/>
    </row>
    <row r="90" spans="1:11" s="552" customFormat="1" ht="14.25" customHeight="1">
      <c r="A90" s="30" t="s">
        <v>1285</v>
      </c>
      <c r="B90" s="104" t="s">
        <v>1286</v>
      </c>
      <c r="C90" s="87" t="s">
        <v>15</v>
      </c>
      <c r="D90" s="611">
        <v>105</v>
      </c>
      <c r="E90" s="306"/>
      <c r="F90" s="644"/>
      <c r="I90" s="244"/>
      <c r="J90" s="244"/>
      <c r="K90" s="245"/>
    </row>
    <row r="91" spans="1:11" s="552" customFormat="1" ht="9" customHeight="1">
      <c r="A91" s="246"/>
      <c r="B91" s="247"/>
      <c r="C91" s="248"/>
      <c r="D91" s="611"/>
      <c r="E91" s="235"/>
      <c r="F91" s="249"/>
      <c r="I91" s="244"/>
      <c r="J91" s="245"/>
      <c r="K91" s="245"/>
    </row>
    <row r="92" spans="1:11" s="552" customFormat="1" ht="12.75" customHeight="1">
      <c r="A92" s="31">
        <v>2.5</v>
      </c>
      <c r="B92" s="102" t="s">
        <v>203</v>
      </c>
      <c r="C92" s="87"/>
      <c r="D92" s="611"/>
      <c r="E92" s="187"/>
      <c r="F92" s="189"/>
      <c r="I92" s="244"/>
      <c r="J92" s="244"/>
      <c r="K92" s="245"/>
    </row>
    <row r="93" spans="1:11" s="552" customFormat="1" ht="9" customHeight="1">
      <c r="A93" s="246"/>
      <c r="B93" s="247"/>
      <c r="C93" s="248"/>
      <c r="D93" s="611"/>
      <c r="E93" s="235"/>
      <c r="F93" s="249"/>
      <c r="I93" s="244"/>
      <c r="J93" s="245"/>
      <c r="K93" s="245"/>
    </row>
    <row r="94" spans="1:11" s="552" customFormat="1" ht="66.75" customHeight="1">
      <c r="A94" s="30"/>
      <c r="B94" s="105" t="s">
        <v>1069</v>
      </c>
      <c r="C94" s="87"/>
      <c r="D94" s="611"/>
      <c r="E94" s="187"/>
      <c r="F94" s="189"/>
      <c r="I94" s="244"/>
      <c r="J94" s="244"/>
      <c r="K94" s="245"/>
    </row>
    <row r="95" spans="1:11" s="552" customFormat="1" ht="9" customHeight="1">
      <c r="A95" s="246"/>
      <c r="B95" s="247"/>
      <c r="C95" s="248"/>
      <c r="D95" s="611"/>
      <c r="E95" s="235"/>
      <c r="F95" s="249"/>
      <c r="I95" s="244"/>
      <c r="J95" s="245"/>
      <c r="K95" s="245"/>
    </row>
    <row r="96" spans="1:11" s="552" customFormat="1" ht="26.25" customHeight="1">
      <c r="A96" s="31"/>
      <c r="B96" s="97" t="s">
        <v>53</v>
      </c>
      <c r="C96" s="85"/>
      <c r="D96" s="611"/>
      <c r="E96" s="471"/>
      <c r="F96" s="470"/>
      <c r="I96" s="244"/>
      <c r="J96" s="244"/>
      <c r="K96" s="245"/>
    </row>
    <row r="97" spans="1:11" s="552" customFormat="1" ht="9" customHeight="1">
      <c r="A97" s="246"/>
      <c r="B97" s="247"/>
      <c r="C97" s="248"/>
      <c r="D97" s="611"/>
      <c r="E97" s="235"/>
      <c r="F97" s="249"/>
      <c r="I97" s="244"/>
      <c r="J97" s="245"/>
      <c r="K97" s="245"/>
    </row>
    <row r="98" spans="1:11" s="552" customFormat="1" ht="30" customHeight="1">
      <c r="A98" s="15" t="s">
        <v>1287</v>
      </c>
      <c r="B98" s="89" t="s">
        <v>110</v>
      </c>
      <c r="C98" s="22" t="s">
        <v>15</v>
      </c>
      <c r="D98" s="611">
        <v>210</v>
      </c>
      <c r="E98" s="219"/>
      <c r="F98" s="644"/>
      <c r="I98" s="244"/>
      <c r="J98" s="244"/>
      <c r="K98" s="245"/>
    </row>
    <row r="99" spans="1:11" s="552" customFormat="1" ht="9" customHeight="1">
      <c r="A99" s="15"/>
      <c r="B99" s="94"/>
      <c r="C99" s="22"/>
      <c r="D99" s="655"/>
      <c r="E99" s="219"/>
      <c r="F99" s="470"/>
      <c r="I99" s="244"/>
      <c r="J99" s="245"/>
      <c r="K99" s="245"/>
    </row>
    <row r="100" spans="1:11" s="254" customFormat="1" ht="15" customHeight="1">
      <c r="A100" s="15" t="s">
        <v>1288</v>
      </c>
      <c r="B100" s="89" t="s">
        <v>56</v>
      </c>
      <c r="C100" s="22" t="s">
        <v>15</v>
      </c>
      <c r="D100" s="611">
        <v>126</v>
      </c>
      <c r="E100" s="219"/>
      <c r="F100" s="644"/>
      <c r="I100" s="255"/>
      <c r="J100" s="255"/>
      <c r="K100" s="256"/>
    </row>
    <row r="101" spans="1:11" s="552" customFormat="1" ht="9" customHeight="1">
      <c r="A101" s="246"/>
      <c r="B101" s="247"/>
      <c r="C101" s="248"/>
      <c r="D101" s="611"/>
      <c r="E101" s="219"/>
      <c r="F101" s="249"/>
      <c r="I101" s="244"/>
      <c r="J101" s="245"/>
      <c r="K101" s="245"/>
    </row>
    <row r="102" spans="1:11" s="552" customFormat="1">
      <c r="A102" s="15" t="s">
        <v>1289</v>
      </c>
      <c r="B102" s="89" t="s">
        <v>57</v>
      </c>
      <c r="C102" s="22" t="s">
        <v>15</v>
      </c>
      <c r="D102" s="611">
        <v>84</v>
      </c>
      <c r="E102" s="219"/>
      <c r="F102" s="644"/>
      <c r="H102" s="968"/>
      <c r="I102" s="966"/>
      <c r="J102" s="966"/>
      <c r="K102" s="245"/>
    </row>
    <row r="103" spans="1:11" s="552" customFormat="1" ht="9" customHeight="1">
      <c r="A103" s="246"/>
      <c r="B103" s="247"/>
      <c r="C103" s="248"/>
      <c r="D103" s="611"/>
      <c r="E103" s="235"/>
      <c r="F103" s="249"/>
      <c r="H103" s="967"/>
      <c r="I103" s="966"/>
      <c r="J103" s="966"/>
      <c r="K103" s="245"/>
    </row>
    <row r="104" spans="1:11" s="552" customFormat="1" ht="27.75" customHeight="1">
      <c r="A104" s="15" t="s">
        <v>1290</v>
      </c>
      <c r="B104" s="89" t="s">
        <v>1291</v>
      </c>
      <c r="C104" s="22" t="s">
        <v>15</v>
      </c>
      <c r="D104" s="654">
        <v>52.5</v>
      </c>
      <c r="E104" s="219"/>
      <c r="F104" s="644"/>
      <c r="I104" s="244"/>
      <c r="J104" s="244"/>
      <c r="K104" s="245"/>
    </row>
    <row r="105" spans="1:11" s="552" customFormat="1" ht="9" customHeight="1">
      <c r="A105" s="246"/>
      <c r="B105" s="247"/>
      <c r="C105" s="248"/>
      <c r="D105" s="654"/>
      <c r="E105" s="235"/>
      <c r="F105" s="249"/>
      <c r="I105" s="244"/>
      <c r="J105" s="245"/>
      <c r="K105" s="245"/>
    </row>
    <row r="106" spans="1:11" s="254" customFormat="1" ht="15" customHeight="1">
      <c r="A106" s="15" t="s">
        <v>1292</v>
      </c>
      <c r="B106" s="89" t="s">
        <v>56</v>
      </c>
      <c r="C106" s="22" t="s">
        <v>15</v>
      </c>
      <c r="D106" s="654">
        <v>31.5</v>
      </c>
      <c r="E106" s="219"/>
      <c r="F106" s="644"/>
      <c r="I106" s="255"/>
      <c r="J106" s="255"/>
      <c r="K106" s="256"/>
    </row>
    <row r="107" spans="1:11" s="552" customFormat="1" ht="9" customHeight="1">
      <c r="A107" s="246"/>
      <c r="B107" s="247"/>
      <c r="C107" s="248"/>
      <c r="D107" s="654"/>
      <c r="E107" s="235"/>
      <c r="F107" s="249"/>
      <c r="I107" s="244"/>
      <c r="J107" s="245"/>
      <c r="K107" s="245"/>
    </row>
    <row r="108" spans="1:11" s="552" customFormat="1">
      <c r="A108" s="15" t="s">
        <v>1293</v>
      </c>
      <c r="B108" s="89" t="s">
        <v>57</v>
      </c>
      <c r="C108" s="22" t="s">
        <v>15</v>
      </c>
      <c r="D108" s="654">
        <v>21</v>
      </c>
      <c r="E108" s="219"/>
      <c r="F108" s="644"/>
      <c r="H108" s="967"/>
      <c r="I108" s="966"/>
      <c r="J108" s="966"/>
      <c r="K108" s="245"/>
    </row>
    <row r="109" spans="1:11" s="552" customFormat="1">
      <c r="A109" s="15"/>
      <c r="B109" s="251"/>
      <c r="C109" s="252"/>
      <c r="D109" s="654"/>
      <c r="E109" s="656"/>
      <c r="F109" s="657"/>
      <c r="H109" s="967"/>
      <c r="I109" s="966"/>
      <c r="J109" s="966"/>
      <c r="K109" s="245"/>
    </row>
    <row r="110" spans="1:11" s="552" customFormat="1" ht="13">
      <c r="A110" s="246"/>
      <c r="B110" s="247"/>
      <c r="C110" s="248"/>
      <c r="D110" s="654"/>
      <c r="E110" s="235"/>
      <c r="F110" s="249"/>
      <c r="H110" s="967"/>
      <c r="I110" s="966"/>
      <c r="J110" s="966"/>
      <c r="K110" s="245"/>
    </row>
    <row r="111" spans="1:11" s="552" customFormat="1" ht="18" customHeight="1" thickBot="1">
      <c r="A111" s="259" t="s">
        <v>1272</v>
      </c>
      <c r="B111" s="260"/>
      <c r="C111" s="651"/>
      <c r="D111" s="658"/>
      <c r="E111" s="652"/>
      <c r="F111" s="440"/>
      <c r="H111" s="967"/>
      <c r="I111" s="966"/>
      <c r="J111" s="966"/>
      <c r="K111" s="245"/>
    </row>
    <row r="112" spans="1:11" s="116" customFormat="1" ht="13">
      <c r="A112" s="17"/>
      <c r="B112" s="93" t="s">
        <v>1294</v>
      </c>
      <c r="C112" s="85"/>
      <c r="D112" s="611"/>
      <c r="E112" s="471"/>
      <c r="F112" s="470"/>
    </row>
    <row r="113" spans="1:11" s="552" customFormat="1" ht="13">
      <c r="A113" s="253">
        <v>2.6</v>
      </c>
      <c r="B113" s="97" t="s">
        <v>61</v>
      </c>
      <c r="C113" s="85"/>
      <c r="D113" s="611"/>
      <c r="E113" s="471"/>
      <c r="F113" s="470"/>
      <c r="H113" s="659"/>
      <c r="I113" s="229"/>
      <c r="J113" s="245"/>
      <c r="K113" s="245"/>
    </row>
    <row r="114" spans="1:11" s="552" customFormat="1" ht="8.15" customHeight="1">
      <c r="A114" s="246"/>
      <c r="B114" s="247"/>
      <c r="C114" s="248"/>
      <c r="D114" s="611"/>
      <c r="E114" s="235"/>
      <c r="F114" s="249"/>
      <c r="I114" s="244"/>
      <c r="J114" s="245"/>
      <c r="K114" s="245"/>
    </row>
    <row r="115" spans="1:11" s="552" customFormat="1" ht="127.5" customHeight="1">
      <c r="A115" s="660"/>
      <c r="B115" s="661" t="s">
        <v>1835</v>
      </c>
      <c r="C115" s="85"/>
      <c r="D115" s="611"/>
      <c r="E115" s="471"/>
      <c r="F115" s="470"/>
      <c r="I115" s="244"/>
      <c r="J115" s="244"/>
      <c r="K115" s="245"/>
    </row>
    <row r="116" spans="1:11" s="552" customFormat="1" ht="8.15" customHeight="1">
      <c r="A116" s="246"/>
      <c r="B116" s="247"/>
      <c r="C116" s="248"/>
      <c r="D116" s="611"/>
      <c r="E116" s="235"/>
      <c r="F116" s="249"/>
      <c r="I116" s="244"/>
      <c r="J116" s="245"/>
      <c r="K116" s="245"/>
    </row>
    <row r="117" spans="1:11" s="552" customFormat="1">
      <c r="A117" s="15" t="s">
        <v>1295</v>
      </c>
      <c r="B117" s="89" t="s">
        <v>1296</v>
      </c>
      <c r="C117" s="22" t="s">
        <v>26</v>
      </c>
      <c r="D117" s="654">
        <v>6.5625</v>
      </c>
      <c r="E117" s="516"/>
      <c r="F117" s="644"/>
      <c r="I117" s="244"/>
      <c r="J117" s="244"/>
      <c r="K117" s="245"/>
    </row>
    <row r="118" spans="1:11" s="552" customFormat="1" ht="8.15" customHeight="1">
      <c r="A118" s="246"/>
      <c r="B118" s="247"/>
      <c r="C118" s="248"/>
      <c r="D118" s="654"/>
      <c r="E118" s="516"/>
      <c r="F118" s="249"/>
      <c r="I118" s="244"/>
      <c r="J118" s="245"/>
      <c r="K118" s="245"/>
    </row>
    <row r="119" spans="1:11" s="552" customFormat="1">
      <c r="A119" s="15" t="s">
        <v>1297</v>
      </c>
      <c r="B119" s="89" t="s">
        <v>63</v>
      </c>
      <c r="C119" s="22" t="s">
        <v>26</v>
      </c>
      <c r="D119" s="654">
        <v>4.3075000000000001</v>
      </c>
      <c r="E119" s="516"/>
      <c r="F119" s="644"/>
      <c r="G119" s="229"/>
    </row>
    <row r="120" spans="1:11" s="552" customFormat="1" ht="8.15" customHeight="1">
      <c r="A120" s="246"/>
      <c r="B120" s="247"/>
      <c r="C120" s="248"/>
      <c r="D120" s="654"/>
      <c r="E120" s="516"/>
      <c r="F120" s="249"/>
      <c r="I120" s="244"/>
      <c r="J120" s="245"/>
      <c r="K120" s="245"/>
    </row>
    <row r="121" spans="1:11" s="552" customFormat="1">
      <c r="A121" s="15" t="s">
        <v>1298</v>
      </c>
      <c r="B121" s="89" t="s">
        <v>64</v>
      </c>
      <c r="C121" s="22" t="s">
        <v>26</v>
      </c>
      <c r="D121" s="654">
        <v>3.1</v>
      </c>
      <c r="E121" s="516"/>
      <c r="F121" s="644"/>
      <c r="G121" s="229"/>
    </row>
    <row r="122" spans="1:11" s="552" customFormat="1" ht="8.15" customHeight="1">
      <c r="A122" s="246"/>
      <c r="B122" s="247"/>
      <c r="C122" s="248"/>
      <c r="D122" s="654"/>
      <c r="E122" s="235"/>
      <c r="F122" s="249"/>
      <c r="I122" s="244"/>
      <c r="J122" s="245"/>
      <c r="K122" s="245"/>
    </row>
    <row r="123" spans="1:11" s="552" customFormat="1" ht="13">
      <c r="A123" s="253">
        <v>2.7</v>
      </c>
      <c r="B123" s="97" t="s">
        <v>66</v>
      </c>
      <c r="C123" s="611"/>
      <c r="D123" s="654"/>
      <c r="E123" s="471"/>
      <c r="F123" s="470"/>
      <c r="G123" s="229"/>
    </row>
    <row r="124" spans="1:11" s="552" customFormat="1" ht="8.15" customHeight="1">
      <c r="A124" s="246"/>
      <c r="B124" s="247"/>
      <c r="C124" s="654"/>
      <c r="D124" s="654"/>
      <c r="E124" s="235"/>
      <c r="F124" s="249"/>
      <c r="I124" s="244"/>
      <c r="J124" s="245"/>
      <c r="K124" s="245"/>
    </row>
    <row r="125" spans="1:11" s="552" customFormat="1" ht="25.5" customHeight="1">
      <c r="A125" s="662" t="s">
        <v>1299</v>
      </c>
      <c r="B125" s="92" t="s">
        <v>1443</v>
      </c>
      <c r="C125" s="654" t="s">
        <v>26</v>
      </c>
      <c r="D125" s="654">
        <v>5</v>
      </c>
      <c r="E125" s="257"/>
      <c r="F125" s="644"/>
      <c r="H125" s="663"/>
    </row>
    <row r="126" spans="1:11" s="552" customFormat="1" ht="8.15" customHeight="1">
      <c r="A126" s="246"/>
      <c r="B126" s="247"/>
      <c r="C126" s="611"/>
      <c r="D126" s="654"/>
      <c r="E126" s="235"/>
      <c r="F126" s="249"/>
      <c r="I126" s="244"/>
      <c r="J126" s="245"/>
      <c r="K126" s="245"/>
    </row>
    <row r="127" spans="1:11" s="552" customFormat="1" ht="103.5" customHeight="1">
      <c r="A127" s="662" t="s">
        <v>1300</v>
      </c>
      <c r="B127" s="92" t="s">
        <v>188</v>
      </c>
      <c r="C127" s="654" t="s">
        <v>26</v>
      </c>
      <c r="D127" s="611">
        <v>5</v>
      </c>
      <c r="E127" s="257"/>
      <c r="F127" s="644"/>
      <c r="H127" s="663"/>
    </row>
    <row r="128" spans="1:11" s="552" customFormat="1" ht="8.15" customHeight="1">
      <c r="A128" s="246"/>
      <c r="B128" s="247"/>
      <c r="C128" s="248"/>
      <c r="D128" s="654"/>
      <c r="E128" s="235"/>
      <c r="F128" s="249"/>
      <c r="I128" s="244"/>
      <c r="J128" s="245"/>
      <c r="K128" s="245"/>
    </row>
    <row r="129" spans="1:11" s="552" customFormat="1" ht="37.5">
      <c r="A129" s="664" t="s">
        <v>1301</v>
      </c>
      <c r="B129" s="92" t="s">
        <v>70</v>
      </c>
      <c r="C129" s="611" t="s">
        <v>26</v>
      </c>
      <c r="D129" s="611">
        <v>5</v>
      </c>
      <c r="E129" s="236"/>
      <c r="F129" s="644"/>
      <c r="H129" s="663"/>
    </row>
    <row r="130" spans="1:11" s="552" customFormat="1" ht="8.15" customHeight="1">
      <c r="A130" s="246"/>
      <c r="B130" s="247"/>
      <c r="C130" s="611"/>
      <c r="D130" s="611"/>
      <c r="E130" s="235"/>
      <c r="F130" s="249"/>
      <c r="I130" s="244"/>
      <c r="J130" s="245"/>
      <c r="K130" s="245"/>
    </row>
    <row r="131" spans="1:11" s="116" customFormat="1" ht="13">
      <c r="A131" s="258">
        <v>2.8</v>
      </c>
      <c r="B131" s="97" t="s">
        <v>72</v>
      </c>
      <c r="C131" s="611"/>
      <c r="D131" s="611"/>
      <c r="E131" s="471"/>
      <c r="F131" s="470"/>
    </row>
    <row r="132" spans="1:11" s="552" customFormat="1" ht="8.15" customHeight="1">
      <c r="A132" s="246"/>
      <c r="B132" s="247"/>
      <c r="C132" s="611"/>
      <c r="D132" s="611"/>
      <c r="E132" s="235"/>
      <c r="F132" s="249"/>
      <c r="I132" s="244"/>
      <c r="J132" s="245"/>
      <c r="K132" s="245"/>
    </row>
    <row r="133" spans="1:11" s="165" customFormat="1" ht="141.75" customHeight="1">
      <c r="A133" s="15" t="s">
        <v>1302</v>
      </c>
      <c r="B133" s="92" t="s">
        <v>276</v>
      </c>
      <c r="C133" s="611" t="s">
        <v>15</v>
      </c>
      <c r="D133" s="654">
        <v>26.25</v>
      </c>
      <c r="E133" s="219"/>
      <c r="F133" s="644"/>
    </row>
    <row r="134" spans="1:11" s="552" customFormat="1" ht="8.15" customHeight="1">
      <c r="A134" s="246"/>
      <c r="B134" s="247"/>
      <c r="C134" s="611"/>
      <c r="D134" s="654"/>
      <c r="E134" s="219"/>
      <c r="F134" s="249"/>
      <c r="I134" s="244"/>
      <c r="J134" s="245"/>
      <c r="K134" s="245"/>
    </row>
    <row r="135" spans="1:11" s="165" customFormat="1" ht="90.75" customHeight="1">
      <c r="A135" s="15" t="s">
        <v>1303</v>
      </c>
      <c r="B135" s="92" t="s">
        <v>190</v>
      </c>
      <c r="C135" s="611" t="s">
        <v>15</v>
      </c>
      <c r="D135" s="654">
        <v>52.5</v>
      </c>
      <c r="E135" s="219"/>
      <c r="F135" s="644"/>
    </row>
    <row r="136" spans="1:11" s="552" customFormat="1" ht="8.15" customHeight="1">
      <c r="A136" s="246"/>
      <c r="B136" s="247"/>
      <c r="C136" s="611"/>
      <c r="D136" s="654"/>
      <c r="E136" s="219"/>
      <c r="F136" s="249"/>
      <c r="I136" s="244"/>
      <c r="J136" s="245"/>
      <c r="K136" s="245"/>
    </row>
    <row r="137" spans="1:11" s="165" customFormat="1" ht="37.5">
      <c r="A137" s="15" t="s">
        <v>1304</v>
      </c>
      <c r="B137" s="92" t="s">
        <v>343</v>
      </c>
      <c r="C137" s="611" t="s">
        <v>15</v>
      </c>
      <c r="D137" s="654">
        <v>52.5</v>
      </c>
      <c r="E137" s="219"/>
      <c r="F137" s="644"/>
    </row>
    <row r="138" spans="1:11" s="165" customFormat="1" ht="8.15" customHeight="1">
      <c r="A138" s="246"/>
      <c r="B138" s="247"/>
      <c r="C138" s="611"/>
      <c r="D138" s="654"/>
      <c r="E138" s="219"/>
      <c r="F138" s="249"/>
    </row>
    <row r="139" spans="1:11" s="165" customFormat="1" ht="25">
      <c r="A139" s="15" t="s">
        <v>1305</v>
      </c>
      <c r="B139" s="92" t="s">
        <v>74</v>
      </c>
      <c r="C139" s="611" t="s">
        <v>15</v>
      </c>
      <c r="D139" s="654">
        <v>525</v>
      </c>
      <c r="E139" s="219"/>
      <c r="F139" s="644"/>
    </row>
    <row r="140" spans="1:11" s="552" customFormat="1" ht="13" customHeight="1" thickBot="1">
      <c r="A140" s="259" t="s">
        <v>1272</v>
      </c>
      <c r="B140" s="260"/>
      <c r="C140" s="651"/>
      <c r="D140" s="658"/>
      <c r="E140" s="652"/>
      <c r="F140" s="440"/>
      <c r="I140" s="244"/>
      <c r="J140" s="245"/>
      <c r="K140" s="245"/>
    </row>
    <row r="141" spans="1:11" s="116" customFormat="1" ht="26">
      <c r="A141" s="17"/>
      <c r="B141" s="93" t="s">
        <v>1306</v>
      </c>
      <c r="C141" s="611"/>
      <c r="D141" s="654"/>
      <c r="E141" s="471"/>
      <c r="F141" s="470"/>
    </row>
    <row r="142" spans="1:11" s="552" customFormat="1" ht="9" customHeight="1">
      <c r="A142" s="246"/>
      <c r="B142" s="247"/>
      <c r="C142" s="611"/>
      <c r="D142" s="654"/>
      <c r="E142" s="235"/>
      <c r="F142" s="249"/>
      <c r="I142" s="244"/>
      <c r="J142" s="245"/>
      <c r="K142" s="245"/>
    </row>
    <row r="143" spans="1:11" s="116" customFormat="1" ht="14.25" customHeight="1">
      <c r="A143" s="15"/>
      <c r="B143" s="100" t="s">
        <v>80</v>
      </c>
      <c r="C143" s="611"/>
      <c r="D143" s="654"/>
      <c r="E143" s="471"/>
      <c r="F143" s="470"/>
    </row>
    <row r="144" spans="1:11" s="552" customFormat="1" ht="9" customHeight="1">
      <c r="A144" s="246"/>
      <c r="B144" s="247"/>
      <c r="C144" s="611"/>
      <c r="D144" s="654"/>
      <c r="E144" s="235"/>
      <c r="F144" s="249"/>
      <c r="I144" s="244"/>
      <c r="J144" s="245"/>
      <c r="K144" s="245"/>
    </row>
    <row r="145" spans="1:11" s="116" customFormat="1" ht="27" customHeight="1">
      <c r="A145" s="253">
        <v>2.9</v>
      </c>
      <c r="B145" s="97" t="s">
        <v>219</v>
      </c>
      <c r="C145" s="611"/>
      <c r="D145" s="654"/>
      <c r="E145" s="471"/>
      <c r="F145" s="470"/>
    </row>
    <row r="146" spans="1:11" s="552" customFormat="1" ht="9" customHeight="1">
      <c r="A146" s="246"/>
      <c r="B146" s="247"/>
      <c r="C146" s="611"/>
      <c r="D146" s="654"/>
      <c r="E146" s="235"/>
      <c r="F146" s="249"/>
      <c r="I146" s="244"/>
      <c r="J146" s="245"/>
      <c r="K146" s="245"/>
    </row>
    <row r="147" spans="1:11" s="116" customFormat="1">
      <c r="A147" s="15" t="s">
        <v>1307</v>
      </c>
      <c r="B147" s="89" t="s">
        <v>1732</v>
      </c>
      <c r="C147" s="611" t="s">
        <v>83</v>
      </c>
      <c r="D147" s="654">
        <v>268</v>
      </c>
      <c r="E147" s="219"/>
      <c r="F147" s="644"/>
    </row>
    <row r="148" spans="1:11" s="552" customFormat="1" ht="9" customHeight="1">
      <c r="A148" s="246"/>
      <c r="B148" s="247"/>
      <c r="C148" s="611"/>
      <c r="D148" s="654"/>
      <c r="E148" s="219"/>
      <c r="F148" s="249"/>
      <c r="I148" s="244"/>
      <c r="J148" s="245"/>
      <c r="K148" s="245"/>
    </row>
    <row r="149" spans="1:11" s="165" customFormat="1" ht="27" customHeight="1">
      <c r="A149" s="15" t="s">
        <v>1308</v>
      </c>
      <c r="B149" s="92" t="s">
        <v>113</v>
      </c>
      <c r="C149" s="611" t="s">
        <v>83</v>
      </c>
      <c r="D149" s="654">
        <v>2.6775000000000002</v>
      </c>
      <c r="E149" s="219"/>
      <c r="F149" s="644"/>
    </row>
    <row r="150" spans="1:11" s="552" customFormat="1" ht="9" customHeight="1">
      <c r="A150" s="246"/>
      <c r="B150" s="247"/>
      <c r="C150" s="611"/>
      <c r="D150" s="654"/>
      <c r="E150" s="235"/>
      <c r="F150" s="249"/>
      <c r="I150" s="244"/>
      <c r="J150" s="245"/>
      <c r="K150" s="245"/>
    </row>
    <row r="151" spans="1:11" s="165" customFormat="1" ht="42.75" customHeight="1">
      <c r="A151" s="15" t="s">
        <v>1309</v>
      </c>
      <c r="B151" s="92" t="s">
        <v>84</v>
      </c>
      <c r="C151" s="654" t="s">
        <v>83</v>
      </c>
      <c r="D151" s="654">
        <v>1.3387500000000001</v>
      </c>
      <c r="E151" s="219"/>
      <c r="F151" s="644"/>
    </row>
    <row r="152" spans="1:11" s="552" customFormat="1" ht="9" customHeight="1">
      <c r="A152" s="246"/>
      <c r="B152" s="247"/>
      <c r="C152" s="248"/>
      <c r="D152" s="654"/>
      <c r="E152" s="219"/>
      <c r="F152" s="249"/>
      <c r="I152" s="244"/>
      <c r="J152" s="245"/>
      <c r="K152" s="245"/>
    </row>
    <row r="153" spans="1:11" s="165" customFormat="1" ht="37.5">
      <c r="A153" s="15" t="s">
        <v>1310</v>
      </c>
      <c r="B153" s="92" t="s">
        <v>85</v>
      </c>
      <c r="C153" s="654" t="s">
        <v>83</v>
      </c>
      <c r="D153" s="654">
        <v>1.3387500000000001</v>
      </c>
      <c r="E153" s="219"/>
      <c r="F153" s="644"/>
    </row>
    <row r="154" spans="1:11" s="552" customFormat="1" ht="9" customHeight="1">
      <c r="A154" s="246"/>
      <c r="B154" s="247"/>
      <c r="C154" s="248"/>
      <c r="D154" s="654"/>
      <c r="E154" s="235"/>
      <c r="F154" s="249"/>
      <c r="I154" s="244"/>
      <c r="J154" s="245"/>
      <c r="K154" s="245"/>
    </row>
    <row r="155" spans="1:11" s="116" customFormat="1" ht="14.25" customHeight="1">
      <c r="A155" s="366">
        <v>2.1</v>
      </c>
      <c r="B155" s="106" t="s">
        <v>86</v>
      </c>
      <c r="C155" s="654"/>
      <c r="D155" s="654"/>
      <c r="E155" s="471"/>
      <c r="F155" s="470"/>
    </row>
    <row r="156" spans="1:11" s="552" customFormat="1" ht="9" customHeight="1">
      <c r="A156" s="246"/>
      <c r="B156" s="247"/>
      <c r="C156" s="248"/>
      <c r="D156" s="654"/>
      <c r="E156" s="235"/>
      <c r="F156" s="249"/>
      <c r="I156" s="244"/>
      <c r="J156" s="245"/>
      <c r="K156" s="245"/>
    </row>
    <row r="157" spans="1:11" s="116" customFormat="1">
      <c r="A157" s="15" t="s">
        <v>1311</v>
      </c>
      <c r="B157" s="89" t="s">
        <v>1732</v>
      </c>
      <c r="C157" s="654" t="s">
        <v>83</v>
      </c>
      <c r="D157" s="654">
        <v>38</v>
      </c>
      <c r="E157" s="516"/>
      <c r="F157" s="644"/>
    </row>
    <row r="158" spans="1:11" s="552" customFormat="1" ht="9" customHeight="1">
      <c r="A158" s="246"/>
      <c r="B158" s="247"/>
      <c r="C158" s="248"/>
      <c r="D158" s="654"/>
      <c r="E158" s="516"/>
      <c r="F158" s="249"/>
      <c r="I158" s="244"/>
      <c r="J158" s="245"/>
      <c r="K158" s="245"/>
    </row>
    <row r="159" spans="1:11" s="165" customFormat="1" ht="25">
      <c r="A159" s="15" t="s">
        <v>1312</v>
      </c>
      <c r="B159" s="92" t="s">
        <v>87</v>
      </c>
      <c r="C159" s="654" t="s">
        <v>83</v>
      </c>
      <c r="D159" s="654">
        <v>1</v>
      </c>
      <c r="E159" s="516"/>
      <c r="F159" s="644"/>
    </row>
    <row r="160" spans="1:11" s="552" customFormat="1" ht="9" customHeight="1">
      <c r="A160" s="246"/>
      <c r="B160" s="247"/>
      <c r="C160" s="248"/>
      <c r="D160" s="654"/>
      <c r="E160" s="516"/>
      <c r="F160" s="249"/>
      <c r="I160" s="244"/>
      <c r="J160" s="245"/>
      <c r="K160" s="245"/>
    </row>
    <row r="161" spans="1:11" s="165" customFormat="1" ht="37.5">
      <c r="A161" s="15" t="s">
        <v>1313</v>
      </c>
      <c r="B161" s="92" t="s">
        <v>88</v>
      </c>
      <c r="C161" s="654" t="s">
        <v>83</v>
      </c>
      <c r="D161" s="654">
        <v>0.5</v>
      </c>
      <c r="E161" s="516"/>
      <c r="F161" s="644"/>
    </row>
    <row r="162" spans="1:11" s="552" customFormat="1" ht="9" customHeight="1">
      <c r="A162" s="246"/>
      <c r="B162" s="247"/>
      <c r="C162" s="248"/>
      <c r="D162" s="654"/>
      <c r="E162" s="516"/>
      <c r="F162" s="249"/>
      <c r="I162" s="244"/>
      <c r="J162" s="245"/>
      <c r="K162" s="245"/>
    </row>
    <row r="163" spans="1:11" s="165" customFormat="1" ht="38.25" customHeight="1">
      <c r="A163" s="15" t="s">
        <v>1314</v>
      </c>
      <c r="B163" s="92" t="s">
        <v>89</v>
      </c>
      <c r="C163" s="654" t="s">
        <v>83</v>
      </c>
      <c r="D163" s="654">
        <v>0.5</v>
      </c>
      <c r="E163" s="516"/>
      <c r="F163" s="644"/>
    </row>
    <row r="164" spans="1:11" s="552" customFormat="1" ht="9" customHeight="1">
      <c r="A164" s="246"/>
      <c r="B164" s="247"/>
      <c r="C164" s="248"/>
      <c r="D164" s="654"/>
      <c r="E164" s="235"/>
      <c r="F164" s="249"/>
      <c r="I164" s="244"/>
      <c r="J164" s="245"/>
      <c r="K164" s="245"/>
    </row>
    <row r="165" spans="1:11" s="116" customFormat="1" ht="13">
      <c r="A165" s="253">
        <v>2.11</v>
      </c>
      <c r="B165" s="107" t="s">
        <v>90</v>
      </c>
      <c r="C165" s="654"/>
      <c r="D165" s="654"/>
      <c r="E165" s="471"/>
      <c r="F165" s="470"/>
    </row>
    <row r="166" spans="1:11" s="552" customFormat="1" ht="9" customHeight="1">
      <c r="A166" s="246"/>
      <c r="B166" s="247"/>
      <c r="C166" s="248"/>
      <c r="D166" s="654"/>
      <c r="E166" s="235"/>
      <c r="F166" s="249"/>
      <c r="I166" s="244"/>
      <c r="J166" s="245"/>
      <c r="K166" s="245"/>
    </row>
    <row r="167" spans="1:11" s="116" customFormat="1">
      <c r="A167" s="130"/>
      <c r="B167" s="108" t="s">
        <v>1315</v>
      </c>
      <c r="C167" s="654"/>
      <c r="D167" s="654"/>
      <c r="E167" s="471"/>
      <c r="F167" s="470"/>
    </row>
    <row r="168" spans="1:11" s="552" customFormat="1" ht="9" customHeight="1">
      <c r="A168" s="246"/>
      <c r="B168" s="247"/>
      <c r="C168" s="248"/>
      <c r="D168" s="654"/>
      <c r="E168" s="235"/>
      <c r="F168" s="249"/>
      <c r="I168" s="244"/>
      <c r="J168" s="245"/>
      <c r="K168" s="245"/>
    </row>
    <row r="169" spans="1:11" s="116" customFormat="1" ht="25">
      <c r="A169" s="130" t="s">
        <v>1316</v>
      </c>
      <c r="B169" s="109" t="s">
        <v>92</v>
      </c>
      <c r="C169" s="654" t="s">
        <v>15</v>
      </c>
      <c r="D169" s="654">
        <v>157.5</v>
      </c>
      <c r="E169" s="219"/>
      <c r="F169" s="644"/>
    </row>
    <row r="170" spans="1:11" s="552" customFormat="1" ht="9" customHeight="1">
      <c r="A170" s="246"/>
      <c r="B170" s="247"/>
      <c r="C170" s="248"/>
      <c r="D170" s="654"/>
      <c r="E170" s="471"/>
      <c r="F170" s="249"/>
      <c r="I170" s="244"/>
      <c r="J170" s="245"/>
      <c r="K170" s="245"/>
    </row>
    <row r="171" spans="1:11" s="116" customFormat="1" ht="25.5" customHeight="1">
      <c r="A171" s="130" t="s">
        <v>1317</v>
      </c>
      <c r="B171" s="109" t="s">
        <v>93</v>
      </c>
      <c r="C171" s="654" t="s">
        <v>15</v>
      </c>
      <c r="D171" s="654">
        <v>367.5</v>
      </c>
      <c r="E171" s="219"/>
      <c r="F171" s="644"/>
    </row>
    <row r="172" spans="1:11" s="552" customFormat="1" ht="9" customHeight="1">
      <c r="A172" s="246"/>
      <c r="B172" s="247"/>
      <c r="C172" s="248"/>
      <c r="D172" s="654"/>
      <c r="E172" s="235"/>
      <c r="F172" s="249"/>
      <c r="I172" s="244"/>
      <c r="J172" s="245"/>
      <c r="K172" s="245"/>
    </row>
    <row r="173" spans="1:11" s="116" customFormat="1" ht="29.25" customHeight="1">
      <c r="A173" s="253">
        <v>2.12</v>
      </c>
      <c r="B173" s="149" t="s">
        <v>1318</v>
      </c>
      <c r="C173" s="654"/>
      <c r="D173" s="654"/>
      <c r="E173" s="516"/>
      <c r="F173" s="470"/>
    </row>
    <row r="174" spans="1:11" s="552" customFormat="1" ht="9" customHeight="1">
      <c r="A174" s="246"/>
      <c r="B174" s="247"/>
      <c r="C174" s="248"/>
      <c r="D174" s="654"/>
      <c r="E174" s="235"/>
      <c r="F174" s="249"/>
      <c r="I174" s="244"/>
      <c r="J174" s="245"/>
      <c r="K174" s="245"/>
    </row>
    <row r="175" spans="1:11" s="116" customFormat="1" ht="15" customHeight="1">
      <c r="A175" s="130" t="s">
        <v>1319</v>
      </c>
      <c r="B175" s="111" t="s">
        <v>1320</v>
      </c>
      <c r="C175" s="654" t="s">
        <v>15</v>
      </c>
      <c r="D175" s="654">
        <v>26.25</v>
      </c>
      <c r="E175" s="516"/>
      <c r="F175" s="644"/>
    </row>
    <row r="176" spans="1:11" s="552" customFormat="1" ht="9" customHeight="1">
      <c r="A176" s="246"/>
      <c r="B176" s="247"/>
      <c r="C176" s="248"/>
      <c r="D176" s="654"/>
      <c r="E176" s="235"/>
      <c r="F176" s="249"/>
      <c r="I176" s="244"/>
      <c r="J176" s="245"/>
      <c r="K176" s="245"/>
    </row>
    <row r="177" spans="1:11" s="116" customFormat="1" ht="13">
      <c r="A177" s="17"/>
      <c r="B177" s="93" t="s">
        <v>1321</v>
      </c>
      <c r="C177" s="654"/>
      <c r="D177" s="654"/>
      <c r="E177" s="516"/>
      <c r="F177" s="470"/>
    </row>
    <row r="178" spans="1:11" s="552" customFormat="1" ht="9" customHeight="1">
      <c r="A178" s="246"/>
      <c r="B178" s="247"/>
      <c r="C178" s="248"/>
      <c r="D178" s="654"/>
      <c r="E178" s="235"/>
      <c r="F178" s="249"/>
      <c r="I178" s="244"/>
      <c r="J178" s="245"/>
      <c r="K178" s="245"/>
    </row>
    <row r="179" spans="1:11" s="116" customFormat="1" ht="15" customHeight="1">
      <c r="A179" s="253">
        <v>2.13</v>
      </c>
      <c r="B179" s="90" t="s">
        <v>1322</v>
      </c>
      <c r="C179" s="654"/>
      <c r="D179" s="654"/>
      <c r="E179" s="516"/>
      <c r="F179" s="470"/>
    </row>
    <row r="180" spans="1:11" s="552" customFormat="1" ht="9" customHeight="1">
      <c r="A180" s="246"/>
      <c r="B180" s="247"/>
      <c r="C180" s="248"/>
      <c r="D180" s="654"/>
      <c r="E180" s="235"/>
      <c r="F180" s="249"/>
      <c r="I180" s="244"/>
      <c r="J180" s="245"/>
      <c r="K180" s="245"/>
    </row>
    <row r="181" spans="1:11" s="116" customFormat="1" ht="25">
      <c r="A181" s="130" t="s">
        <v>1323</v>
      </c>
      <c r="B181" s="109" t="s">
        <v>772</v>
      </c>
      <c r="C181" s="654" t="s">
        <v>773</v>
      </c>
      <c r="D181" s="654">
        <v>80</v>
      </c>
      <c r="E181" s="219"/>
      <c r="F181" s="644"/>
    </row>
    <row r="182" spans="1:11" s="552" customFormat="1" ht="9" customHeight="1">
      <c r="A182" s="246"/>
      <c r="B182" s="247"/>
      <c r="C182" s="248"/>
      <c r="D182" s="654"/>
      <c r="E182" s="235"/>
      <c r="F182" s="249"/>
      <c r="I182" s="244"/>
      <c r="J182" s="245"/>
      <c r="K182" s="245"/>
    </row>
    <row r="183" spans="1:11" s="116" customFormat="1" ht="28.5" customHeight="1">
      <c r="A183" s="130" t="s">
        <v>1324</v>
      </c>
      <c r="B183" s="109" t="s">
        <v>765</v>
      </c>
      <c r="C183" s="654" t="s">
        <v>26</v>
      </c>
      <c r="D183" s="654">
        <v>26.25</v>
      </c>
      <c r="E183" s="219"/>
      <c r="F183" s="644"/>
    </row>
    <row r="184" spans="1:11" s="116" customFormat="1" ht="25">
      <c r="A184" s="130" t="s">
        <v>1325</v>
      </c>
      <c r="B184" s="109" t="s">
        <v>767</v>
      </c>
      <c r="C184" s="654" t="s">
        <v>768</v>
      </c>
      <c r="D184" s="654">
        <v>10.700000000000001</v>
      </c>
      <c r="E184" s="219"/>
      <c r="F184" s="644"/>
    </row>
    <row r="185" spans="1:11" s="552" customFormat="1" ht="9" customHeight="1">
      <c r="A185" s="246"/>
      <c r="B185" s="247"/>
      <c r="C185" s="248"/>
      <c r="D185" s="654"/>
      <c r="E185" s="235"/>
      <c r="F185" s="249"/>
      <c r="I185" s="244"/>
      <c r="J185" s="245"/>
      <c r="K185" s="245"/>
    </row>
    <row r="186" spans="1:11" s="116" customFormat="1" ht="25">
      <c r="A186" s="130" t="s">
        <v>1326</v>
      </c>
      <c r="B186" s="109" t="s">
        <v>770</v>
      </c>
      <c r="C186" s="654" t="s">
        <v>768</v>
      </c>
      <c r="D186" s="654">
        <v>2.625</v>
      </c>
      <c r="E186" s="219"/>
      <c r="F186" s="644"/>
    </row>
    <row r="187" spans="1:11" s="552" customFormat="1" ht="9" customHeight="1">
      <c r="A187" s="246"/>
      <c r="B187" s="247"/>
      <c r="C187" s="248"/>
      <c r="D187" s="654"/>
      <c r="E187" s="235"/>
      <c r="F187" s="249"/>
      <c r="I187" s="244"/>
      <c r="J187" s="245"/>
      <c r="K187" s="245"/>
    </row>
    <row r="188" spans="1:11" s="552" customFormat="1" ht="15" customHeight="1" thickBot="1">
      <c r="A188" s="259" t="s">
        <v>1272</v>
      </c>
      <c r="B188" s="260"/>
      <c r="C188" s="651"/>
      <c r="D188" s="651"/>
      <c r="E188" s="652"/>
      <c r="F188" s="440"/>
      <c r="I188" s="244"/>
      <c r="J188" s="245"/>
      <c r="K188" s="245"/>
    </row>
    <row r="189" spans="1:11" s="116" customFormat="1" ht="27" customHeight="1">
      <c r="A189" s="253">
        <v>2.14</v>
      </c>
      <c r="B189" s="261" t="s">
        <v>1361</v>
      </c>
      <c r="C189" s="654"/>
      <c r="D189" s="654"/>
      <c r="E189" s="471"/>
      <c r="F189" s="470"/>
    </row>
    <row r="190" spans="1:11" s="552" customFormat="1" ht="9" customHeight="1">
      <c r="A190" s="246"/>
      <c r="B190" s="247"/>
      <c r="C190" s="248"/>
      <c r="D190" s="654"/>
      <c r="E190" s="235"/>
      <c r="F190" s="249"/>
      <c r="I190" s="244"/>
      <c r="J190" s="245"/>
      <c r="K190" s="245"/>
    </row>
    <row r="191" spans="1:11" s="165" customFormat="1" ht="62.5">
      <c r="A191" s="15" t="s">
        <v>1327</v>
      </c>
      <c r="B191" s="92" t="s">
        <v>1371</v>
      </c>
      <c r="C191" s="654" t="s">
        <v>26</v>
      </c>
      <c r="D191" s="654">
        <v>15</v>
      </c>
      <c r="E191" s="219"/>
      <c r="F191" s="644"/>
    </row>
    <row r="192" spans="1:11" s="552" customFormat="1" ht="9" customHeight="1">
      <c r="A192" s="246"/>
      <c r="B192" s="247"/>
      <c r="C192" s="248"/>
      <c r="D192" s="654"/>
      <c r="E192" s="235"/>
      <c r="F192" s="249"/>
      <c r="I192" s="244"/>
      <c r="J192" s="245"/>
      <c r="K192" s="245"/>
    </row>
    <row r="193" spans="1:11" s="552" customFormat="1" ht="12.75" customHeight="1">
      <c r="A193" s="262">
        <v>2.15</v>
      </c>
      <c r="B193" s="230" t="s">
        <v>101</v>
      </c>
      <c r="C193" s="654"/>
      <c r="D193" s="654"/>
      <c r="E193" s="238"/>
      <c r="F193" s="579"/>
      <c r="I193" s="244"/>
      <c r="J193" s="244"/>
      <c r="K193" s="244"/>
    </row>
    <row r="194" spans="1:11" s="552" customFormat="1" ht="9" customHeight="1">
      <c r="A194" s="246"/>
      <c r="B194" s="247"/>
      <c r="C194" s="654"/>
      <c r="D194" s="654"/>
      <c r="E194" s="235"/>
      <c r="F194" s="249"/>
      <c r="I194" s="244"/>
      <c r="J194" s="245"/>
      <c r="K194" s="245"/>
    </row>
    <row r="195" spans="1:11" s="552" customFormat="1" ht="37.5">
      <c r="A195" s="662" t="s">
        <v>1444</v>
      </c>
      <c r="B195" s="112" t="s">
        <v>1753</v>
      </c>
      <c r="C195" s="654" t="s">
        <v>20</v>
      </c>
      <c r="D195" s="654" t="s">
        <v>103</v>
      </c>
      <c r="E195" s="236"/>
      <c r="F195" s="665">
        <v>3000000</v>
      </c>
      <c r="I195" s="244"/>
      <c r="J195" s="244"/>
      <c r="K195" s="244"/>
    </row>
    <row r="196" spans="1:11" s="552" customFormat="1" ht="9" customHeight="1">
      <c r="A196" s="246"/>
      <c r="B196" s="247"/>
      <c r="C196" s="248"/>
      <c r="D196" s="654"/>
      <c r="E196" s="235"/>
      <c r="F196" s="249"/>
      <c r="I196" s="244"/>
      <c r="J196" s="245"/>
      <c r="K196" s="245"/>
    </row>
    <row r="197" spans="1:11" s="552" customFormat="1" ht="12.75" customHeight="1">
      <c r="A197" s="246">
        <v>3</v>
      </c>
      <c r="B197" s="280" t="s">
        <v>1328</v>
      </c>
      <c r="C197" s="654"/>
      <c r="D197" s="654"/>
      <c r="E197" s="236"/>
      <c r="F197" s="579"/>
      <c r="I197" s="244"/>
      <c r="J197" s="244"/>
      <c r="K197" s="244"/>
    </row>
    <row r="198" spans="1:11" s="552" customFormat="1" ht="9" customHeight="1">
      <c r="A198" s="246"/>
      <c r="B198" s="247"/>
      <c r="C198" s="248"/>
      <c r="D198" s="654"/>
      <c r="E198" s="235"/>
      <c r="F198" s="249"/>
      <c r="I198" s="244"/>
      <c r="J198" s="245"/>
      <c r="K198" s="245"/>
    </row>
    <row r="199" spans="1:11" s="552" customFormat="1" ht="13">
      <c r="A199" s="246">
        <v>3.1</v>
      </c>
      <c r="B199" s="261" t="s">
        <v>1266</v>
      </c>
      <c r="C199" s="611"/>
      <c r="D199" s="611"/>
      <c r="E199" s="236"/>
      <c r="F199" s="579"/>
      <c r="I199" s="244"/>
      <c r="J199" s="244"/>
      <c r="K199" s="245"/>
    </row>
    <row r="200" spans="1:11" s="552" customFormat="1" ht="9" customHeight="1">
      <c r="A200" s="246"/>
      <c r="B200" s="247"/>
      <c r="C200" s="611"/>
      <c r="D200" s="611"/>
      <c r="E200" s="235"/>
      <c r="F200" s="249"/>
      <c r="I200" s="244"/>
      <c r="J200" s="244"/>
      <c r="K200" s="245"/>
    </row>
    <row r="201" spans="1:11" s="552" customFormat="1" ht="62.5">
      <c r="A201" s="642"/>
      <c r="B201" s="643" t="s">
        <v>1372</v>
      </c>
      <c r="C201" s="611"/>
      <c r="D201" s="611"/>
      <c r="E201" s="236"/>
      <c r="F201" s="579"/>
      <c r="I201" s="244"/>
      <c r="J201" s="244"/>
      <c r="K201" s="245"/>
    </row>
    <row r="202" spans="1:11" s="552" customFormat="1" ht="9" customHeight="1">
      <c r="A202" s="246"/>
      <c r="B202" s="247"/>
      <c r="C202" s="611"/>
      <c r="D202" s="611"/>
      <c r="E202" s="235"/>
      <c r="F202" s="249"/>
      <c r="I202" s="244"/>
      <c r="J202" s="245"/>
      <c r="K202" s="245"/>
    </row>
    <row r="203" spans="1:11" s="552" customFormat="1">
      <c r="A203" s="645" t="s">
        <v>1329</v>
      </c>
      <c r="B203" s="646" t="s">
        <v>1502</v>
      </c>
      <c r="C203" s="611" t="s">
        <v>20</v>
      </c>
      <c r="D203" s="611" t="s">
        <v>28</v>
      </c>
      <c r="E203" s="236"/>
      <c r="F203" s="579"/>
      <c r="I203" s="244"/>
      <c r="J203" s="244"/>
      <c r="K203" s="245"/>
    </row>
    <row r="204" spans="1:11" s="552" customFormat="1" ht="9" customHeight="1">
      <c r="A204" s="246"/>
      <c r="B204" s="247"/>
      <c r="C204" s="611"/>
      <c r="D204" s="611"/>
      <c r="E204" s="235"/>
      <c r="F204" s="249"/>
      <c r="I204" s="244"/>
      <c r="J204" s="244"/>
      <c r="K204" s="245"/>
    </row>
    <row r="205" spans="1:11" s="552" customFormat="1">
      <c r="A205" s="647" t="s">
        <v>1330</v>
      </c>
      <c r="B205" s="648" t="s">
        <v>1503</v>
      </c>
      <c r="C205" s="611" t="s">
        <v>20</v>
      </c>
      <c r="D205" s="611" t="s">
        <v>28</v>
      </c>
      <c r="E205" s="236"/>
      <c r="F205" s="579"/>
      <c r="I205" s="244"/>
      <c r="J205" s="244"/>
      <c r="K205" s="245"/>
    </row>
    <row r="206" spans="1:11" s="552" customFormat="1" ht="9" customHeight="1">
      <c r="A206" s="246"/>
      <c r="B206" s="247"/>
      <c r="C206" s="611"/>
      <c r="D206" s="611"/>
      <c r="E206" s="235"/>
      <c r="F206" s="249"/>
      <c r="I206" s="244"/>
      <c r="J206" s="244"/>
      <c r="K206" s="245"/>
    </row>
    <row r="207" spans="1:11" s="552" customFormat="1">
      <c r="A207" s="647" t="s">
        <v>1331</v>
      </c>
      <c r="B207" s="648" t="s">
        <v>1504</v>
      </c>
      <c r="C207" s="611" t="s">
        <v>20</v>
      </c>
      <c r="D207" s="611" t="s">
        <v>28</v>
      </c>
      <c r="E207" s="236"/>
      <c r="F207" s="579"/>
      <c r="I207" s="244"/>
      <c r="J207" s="244"/>
      <c r="K207" s="245"/>
    </row>
    <row r="208" spans="1:11" s="552" customFormat="1" ht="9" customHeight="1">
      <c r="A208" s="246"/>
      <c r="B208" s="247"/>
      <c r="C208" s="611"/>
      <c r="D208" s="611"/>
      <c r="E208" s="235"/>
      <c r="F208" s="249"/>
      <c r="I208" s="244"/>
      <c r="J208" s="244"/>
      <c r="K208" s="245"/>
    </row>
    <row r="209" spans="1:11" s="552" customFormat="1">
      <c r="A209" s="645" t="s">
        <v>1332</v>
      </c>
      <c r="B209" s="643" t="s">
        <v>1505</v>
      </c>
      <c r="C209" s="611" t="s">
        <v>20</v>
      </c>
      <c r="D209" s="611" t="s">
        <v>28</v>
      </c>
      <c r="E209" s="236"/>
      <c r="F209" s="579"/>
      <c r="I209" s="244"/>
      <c r="J209" s="244"/>
      <c r="K209" s="245"/>
    </row>
    <row r="210" spans="1:11" s="552" customFormat="1" ht="9" customHeight="1">
      <c r="A210" s="645"/>
      <c r="B210" s="643"/>
      <c r="C210" s="611"/>
      <c r="D210" s="611"/>
      <c r="E210" s="236"/>
      <c r="F210" s="579"/>
      <c r="I210" s="244"/>
      <c r="J210" s="244"/>
      <c r="K210" s="245"/>
    </row>
    <row r="211" spans="1:11" s="552" customFormat="1">
      <c r="A211" s="645"/>
      <c r="B211" s="643" t="s">
        <v>1506</v>
      </c>
      <c r="C211" s="611"/>
      <c r="D211" s="611"/>
      <c r="E211" s="236"/>
      <c r="F211" s="579"/>
      <c r="I211" s="244"/>
      <c r="J211" s="244"/>
      <c r="K211" s="245"/>
    </row>
    <row r="212" spans="1:11" s="552" customFormat="1" ht="9" customHeight="1">
      <c r="A212" s="645"/>
      <c r="B212" s="643"/>
      <c r="C212" s="611"/>
      <c r="D212" s="611"/>
      <c r="E212" s="236"/>
      <c r="F212" s="579"/>
      <c r="I212" s="244"/>
      <c r="J212" s="244"/>
      <c r="K212" s="245"/>
    </row>
    <row r="213" spans="1:11" s="552" customFormat="1">
      <c r="A213" s="645"/>
      <c r="B213" s="643" t="s">
        <v>1507</v>
      </c>
      <c r="C213" s="611"/>
      <c r="D213" s="611"/>
      <c r="E213" s="236"/>
      <c r="F213" s="579"/>
      <c r="I213" s="244"/>
      <c r="J213" s="244"/>
      <c r="K213" s="245"/>
    </row>
    <row r="214" spans="1:11" s="552" customFormat="1" ht="9" customHeight="1">
      <c r="A214" s="645"/>
      <c r="B214" s="643"/>
      <c r="C214" s="611"/>
      <c r="D214" s="611"/>
      <c r="E214" s="236"/>
      <c r="F214" s="579"/>
      <c r="I214" s="244"/>
      <c r="J214" s="244"/>
      <c r="K214" s="245"/>
    </row>
    <row r="215" spans="1:11" s="552" customFormat="1" ht="13">
      <c r="A215" s="246">
        <v>3.2</v>
      </c>
      <c r="B215" s="261" t="s">
        <v>1333</v>
      </c>
      <c r="C215" s="654"/>
      <c r="D215" s="654"/>
      <c r="E215" s="236"/>
      <c r="F215" s="579"/>
      <c r="I215" s="244"/>
      <c r="J215" s="244"/>
      <c r="K215" s="244"/>
    </row>
    <row r="216" spans="1:11" s="552" customFormat="1" ht="9" customHeight="1">
      <c r="A216" s="246"/>
      <c r="B216" s="247"/>
      <c r="C216" s="248"/>
      <c r="D216" s="654"/>
      <c r="E216" s="235"/>
      <c r="F216" s="249"/>
      <c r="I216" s="244"/>
      <c r="J216" s="245"/>
      <c r="K216" s="245"/>
    </row>
    <row r="217" spans="1:11" s="552" customFormat="1" ht="12.75" customHeight="1">
      <c r="A217" s="253"/>
      <c r="B217" s="97" t="s">
        <v>61</v>
      </c>
      <c r="C217" s="654"/>
      <c r="D217" s="654"/>
      <c r="E217" s="471"/>
      <c r="F217" s="470"/>
      <c r="H217" s="659"/>
      <c r="I217" s="229"/>
      <c r="J217" s="245"/>
      <c r="K217" s="245"/>
    </row>
    <row r="218" spans="1:11" s="552" customFormat="1" ht="9" customHeight="1">
      <c r="A218" s="246"/>
      <c r="B218" s="247"/>
      <c r="C218" s="248"/>
      <c r="D218" s="654"/>
      <c r="E218" s="235"/>
      <c r="F218" s="249"/>
      <c r="I218" s="244"/>
      <c r="J218" s="245"/>
      <c r="K218" s="245"/>
    </row>
    <row r="219" spans="1:11" s="552" customFormat="1" ht="130.5" customHeight="1">
      <c r="A219" s="15"/>
      <c r="B219" s="661" t="s">
        <v>1835</v>
      </c>
      <c r="C219" s="654"/>
      <c r="D219" s="654"/>
      <c r="E219" s="471"/>
      <c r="F219" s="470"/>
      <c r="I219" s="666"/>
      <c r="J219" s="244"/>
      <c r="K219" s="245"/>
    </row>
    <row r="220" spans="1:11" s="552" customFormat="1" ht="9" customHeight="1">
      <c r="A220" s="246"/>
      <c r="B220" s="247"/>
      <c r="C220" s="248"/>
      <c r="D220" s="654"/>
      <c r="E220" s="235"/>
      <c r="F220" s="249"/>
      <c r="I220" s="244"/>
      <c r="J220" s="245"/>
      <c r="K220" s="245"/>
    </row>
    <row r="221" spans="1:11" s="552" customFormat="1">
      <c r="A221" s="15" t="s">
        <v>1334</v>
      </c>
      <c r="B221" s="89" t="s">
        <v>1335</v>
      </c>
      <c r="C221" s="654" t="s">
        <v>26</v>
      </c>
      <c r="D221" s="654">
        <v>21.34375</v>
      </c>
      <c r="E221" s="516"/>
      <c r="F221" s="644"/>
      <c r="G221" s="229"/>
    </row>
    <row r="222" spans="1:11" s="552" customFormat="1" ht="9" customHeight="1">
      <c r="A222" s="246"/>
      <c r="B222" s="247"/>
      <c r="C222" s="248"/>
      <c r="D222" s="654"/>
      <c r="E222" s="516"/>
      <c r="F222" s="249"/>
      <c r="I222" s="244"/>
      <c r="J222" s="245"/>
      <c r="K222" s="245"/>
    </row>
    <row r="223" spans="1:11" s="552" customFormat="1">
      <c r="A223" s="15" t="s">
        <v>1336</v>
      </c>
      <c r="B223" s="89" t="s">
        <v>63</v>
      </c>
      <c r="C223" s="654" t="s">
        <v>26</v>
      </c>
      <c r="D223" s="654">
        <v>12.80625</v>
      </c>
      <c r="E223" s="516"/>
      <c r="F223" s="644"/>
      <c r="G223" s="229"/>
    </row>
    <row r="224" spans="1:11" s="552" customFormat="1" ht="9" customHeight="1">
      <c r="A224" s="246"/>
      <c r="B224" s="247"/>
      <c r="C224" s="248"/>
      <c r="D224" s="654"/>
      <c r="E224" s="516"/>
      <c r="F224" s="249"/>
      <c r="I224" s="244"/>
      <c r="J224" s="245"/>
      <c r="K224" s="245"/>
    </row>
    <row r="225" spans="1:11" s="552" customFormat="1">
      <c r="A225" s="15" t="s">
        <v>1337</v>
      </c>
      <c r="B225" s="89" t="s">
        <v>64</v>
      </c>
      <c r="C225" s="654" t="s">
        <v>26</v>
      </c>
      <c r="D225" s="654">
        <v>8.5374999999999996</v>
      </c>
      <c r="E225" s="516"/>
      <c r="F225" s="644"/>
      <c r="G225" s="229"/>
    </row>
    <row r="226" spans="1:11" s="552" customFormat="1" ht="9" customHeight="1">
      <c r="A226" s="246"/>
      <c r="B226" s="247"/>
      <c r="C226" s="248"/>
      <c r="D226" s="654"/>
      <c r="E226" s="516"/>
      <c r="F226" s="249"/>
      <c r="I226" s="244"/>
      <c r="J226" s="245"/>
      <c r="K226" s="245"/>
    </row>
    <row r="227" spans="1:11" s="552" customFormat="1" ht="15.75" customHeight="1">
      <c r="A227" s="246">
        <v>3.3</v>
      </c>
      <c r="B227" s="261" t="s">
        <v>1373</v>
      </c>
      <c r="C227" s="654"/>
      <c r="D227" s="654"/>
      <c r="E227" s="236"/>
      <c r="F227" s="579"/>
      <c r="I227" s="244"/>
      <c r="J227" s="244"/>
      <c r="K227" s="244"/>
    </row>
    <row r="228" spans="1:11" s="552" customFormat="1" ht="9" customHeight="1">
      <c r="A228" s="246"/>
      <c r="B228" s="247"/>
      <c r="C228" s="248"/>
      <c r="D228" s="654"/>
      <c r="E228" s="235"/>
      <c r="F228" s="249"/>
      <c r="I228" s="244"/>
      <c r="J228" s="245"/>
      <c r="K228" s="245"/>
    </row>
    <row r="229" spans="1:11" s="552" customFormat="1" ht="52">
      <c r="A229" s="642"/>
      <c r="B229" s="307" t="s">
        <v>1445</v>
      </c>
      <c r="C229" s="654"/>
      <c r="D229" s="654"/>
      <c r="E229" s="236"/>
      <c r="F229" s="579"/>
      <c r="I229" s="244"/>
      <c r="J229" s="244"/>
      <c r="K229" s="244"/>
    </row>
    <row r="230" spans="1:11" s="552" customFormat="1" ht="9" customHeight="1">
      <c r="A230" s="246"/>
      <c r="B230" s="247"/>
      <c r="C230" s="248"/>
      <c r="D230" s="654"/>
      <c r="E230" s="235"/>
      <c r="F230" s="249"/>
      <c r="I230" s="244"/>
      <c r="J230" s="245"/>
      <c r="K230" s="245"/>
    </row>
    <row r="231" spans="1:11" s="552" customFormat="1">
      <c r="A231" s="15" t="s">
        <v>1338</v>
      </c>
      <c r="B231" s="586" t="s">
        <v>1339</v>
      </c>
      <c r="C231" s="654" t="s">
        <v>26</v>
      </c>
      <c r="D231" s="654">
        <v>70</v>
      </c>
      <c r="E231" s="516"/>
      <c r="F231" s="644"/>
      <c r="G231" s="229"/>
    </row>
    <row r="232" spans="1:11" s="552" customFormat="1" ht="9" customHeight="1">
      <c r="A232" s="246"/>
      <c r="B232" s="308"/>
      <c r="C232" s="248"/>
      <c r="D232" s="654"/>
      <c r="E232" s="235"/>
      <c r="F232" s="249"/>
      <c r="I232" s="244"/>
      <c r="J232" s="245"/>
      <c r="K232" s="245"/>
    </row>
    <row r="233" spans="1:11" s="552" customFormat="1" ht="18" customHeight="1" thickBot="1">
      <c r="A233" s="259" t="s">
        <v>1272</v>
      </c>
      <c r="B233" s="260"/>
      <c r="C233" s="651"/>
      <c r="D233" s="651"/>
      <c r="E233" s="652"/>
      <c r="F233" s="440"/>
      <c r="G233" s="229"/>
    </row>
    <row r="234" spans="1:11" s="552" customFormat="1">
      <c r="A234" s="15" t="s">
        <v>1340</v>
      </c>
      <c r="B234" s="586" t="s">
        <v>1341</v>
      </c>
      <c r="C234" s="654" t="s">
        <v>26</v>
      </c>
      <c r="D234" s="654">
        <v>70</v>
      </c>
      <c r="E234" s="516"/>
      <c r="F234" s="644"/>
      <c r="G234" s="229"/>
    </row>
    <row r="235" spans="1:11" s="552" customFormat="1" ht="9" customHeight="1">
      <c r="A235" s="246"/>
      <c r="B235" s="308"/>
      <c r="C235" s="248"/>
      <c r="D235" s="654"/>
      <c r="E235" s="235"/>
      <c r="F235" s="249"/>
      <c r="I235" s="244"/>
      <c r="J235" s="245"/>
      <c r="K235" s="245"/>
    </row>
    <row r="236" spans="1:11" s="552" customFormat="1">
      <c r="A236" s="15" t="s">
        <v>1342</v>
      </c>
      <c r="B236" s="586" t="s">
        <v>1343</v>
      </c>
      <c r="C236" s="654" t="s">
        <v>26</v>
      </c>
      <c r="D236" s="654">
        <v>70</v>
      </c>
      <c r="E236" s="516"/>
      <c r="F236" s="644"/>
      <c r="G236" s="229"/>
    </row>
    <row r="237" spans="1:11" s="552" customFormat="1" ht="9" customHeight="1">
      <c r="A237" s="246"/>
      <c r="B237" s="247"/>
      <c r="C237" s="248"/>
      <c r="D237" s="654"/>
      <c r="E237" s="235"/>
      <c r="F237" s="249"/>
      <c r="I237" s="244"/>
      <c r="J237" s="245"/>
      <c r="K237" s="245"/>
    </row>
    <row r="238" spans="1:11" s="552" customFormat="1" ht="13">
      <c r="A238" s="246"/>
      <c r="B238" s="261" t="s">
        <v>1339</v>
      </c>
      <c r="C238" s="654"/>
      <c r="D238" s="654"/>
      <c r="E238" s="236"/>
      <c r="F238" s="579"/>
      <c r="I238" s="244"/>
      <c r="J238" s="244"/>
      <c r="K238" s="244"/>
    </row>
    <row r="239" spans="1:11" s="552" customFormat="1" ht="9" customHeight="1">
      <c r="A239" s="246"/>
      <c r="B239" s="247"/>
      <c r="C239" s="248"/>
      <c r="D239" s="654"/>
      <c r="E239" s="235"/>
      <c r="F239" s="249"/>
      <c r="I239" s="244"/>
      <c r="J239" s="245"/>
      <c r="K239" s="245"/>
    </row>
    <row r="240" spans="1:11" s="552" customFormat="1" ht="28.5" customHeight="1">
      <c r="A240" s="642" t="s">
        <v>1344</v>
      </c>
      <c r="B240" s="586" t="s">
        <v>1446</v>
      </c>
      <c r="C240" s="654" t="s">
        <v>26</v>
      </c>
      <c r="D240" s="654">
        <v>70</v>
      </c>
      <c r="E240" s="236"/>
      <c r="F240" s="644"/>
      <c r="I240" s="244"/>
      <c r="J240" s="244"/>
      <c r="K240" s="244"/>
    </row>
    <row r="241" spans="1:11" s="552" customFormat="1" ht="9" customHeight="1">
      <c r="A241" s="246"/>
      <c r="B241" s="247"/>
      <c r="C241" s="248"/>
      <c r="D241" s="654"/>
      <c r="E241" s="235"/>
      <c r="F241" s="249"/>
      <c r="I241" s="244"/>
      <c r="J241" s="245"/>
      <c r="K241" s="245"/>
    </row>
    <row r="242" spans="1:11" s="552" customFormat="1" ht="13">
      <c r="A242" s="246"/>
      <c r="B242" s="261" t="s">
        <v>1341</v>
      </c>
      <c r="C242" s="654"/>
      <c r="D242" s="654"/>
      <c r="E242" s="236"/>
      <c r="F242" s="579"/>
      <c r="H242" s="244"/>
      <c r="I242" s="244"/>
      <c r="J242" s="244"/>
      <c r="K242" s="244"/>
    </row>
    <row r="243" spans="1:11" s="552" customFormat="1" ht="9" customHeight="1">
      <c r="A243" s="246"/>
      <c r="B243" s="247"/>
      <c r="C243" s="248"/>
      <c r="D243" s="654"/>
      <c r="E243" s="235"/>
      <c r="F243" s="249"/>
      <c r="I243" s="244"/>
      <c r="J243" s="245"/>
      <c r="K243" s="245"/>
    </row>
    <row r="244" spans="1:11" s="552" customFormat="1" ht="25">
      <c r="A244" s="642" t="s">
        <v>1345</v>
      </c>
      <c r="B244" s="586" t="s">
        <v>1362</v>
      </c>
      <c r="C244" s="654" t="s">
        <v>26</v>
      </c>
      <c r="D244" s="654">
        <v>70</v>
      </c>
      <c r="E244" s="236"/>
      <c r="F244" s="644"/>
      <c r="H244" s="244"/>
      <c r="I244" s="244"/>
      <c r="J244" s="244"/>
      <c r="K244" s="244"/>
    </row>
    <row r="245" spans="1:11" s="552" customFormat="1" ht="9" customHeight="1">
      <c r="A245" s="246"/>
      <c r="B245" s="247"/>
      <c r="C245" s="248"/>
      <c r="D245" s="654"/>
      <c r="E245" s="235"/>
      <c r="F245" s="249"/>
      <c r="I245" s="244"/>
      <c r="J245" s="245"/>
      <c r="K245" s="245"/>
    </row>
    <row r="246" spans="1:11" s="552" customFormat="1" ht="12.75" customHeight="1">
      <c r="A246" s="246"/>
      <c r="B246" s="261" t="s">
        <v>1343</v>
      </c>
      <c r="C246" s="654"/>
      <c r="D246" s="654"/>
      <c r="E246" s="236"/>
      <c r="F246" s="579"/>
      <c r="H246" s="663"/>
      <c r="K246" s="245"/>
    </row>
    <row r="247" spans="1:11" s="552" customFormat="1" ht="9" customHeight="1">
      <c r="A247" s="246"/>
      <c r="B247" s="247"/>
      <c r="C247" s="248"/>
      <c r="D247" s="654"/>
      <c r="E247" s="235"/>
      <c r="F247" s="249"/>
      <c r="I247" s="244"/>
      <c r="J247" s="245"/>
      <c r="K247" s="245"/>
    </row>
    <row r="248" spans="1:11" s="552" customFormat="1" ht="53.25" customHeight="1">
      <c r="A248" s="642" t="s">
        <v>1346</v>
      </c>
      <c r="B248" s="586" t="s">
        <v>1447</v>
      </c>
      <c r="C248" s="654" t="s">
        <v>26</v>
      </c>
      <c r="D248" s="654">
        <v>70</v>
      </c>
      <c r="E248" s="236"/>
      <c r="F248" s="644"/>
      <c r="I248" s="244"/>
      <c r="J248" s="244"/>
      <c r="K248" s="244"/>
    </row>
    <row r="249" spans="1:11" s="552" customFormat="1" ht="9" customHeight="1">
      <c r="A249" s="246"/>
      <c r="B249" s="247"/>
      <c r="C249" s="654"/>
      <c r="D249" s="654"/>
      <c r="E249" s="235"/>
      <c r="F249" s="249"/>
      <c r="I249" s="244"/>
      <c r="J249" s="245"/>
      <c r="K249" s="245"/>
    </row>
    <row r="250" spans="1:11" s="552" customFormat="1" ht="13">
      <c r="A250" s="642"/>
      <c r="B250" s="261" t="s">
        <v>1347</v>
      </c>
      <c r="C250" s="654"/>
      <c r="D250" s="654"/>
      <c r="E250" s="236"/>
      <c r="F250" s="579"/>
      <c r="G250" s="667"/>
      <c r="I250" s="244"/>
      <c r="J250" s="244"/>
      <c r="K250" s="244"/>
    </row>
    <row r="251" spans="1:11" s="552" customFormat="1" ht="9" customHeight="1">
      <c r="A251" s="246"/>
      <c r="B251" s="247"/>
      <c r="C251" s="654"/>
      <c r="D251" s="654"/>
      <c r="E251" s="235"/>
      <c r="F251" s="249"/>
      <c r="I251" s="244"/>
      <c r="J251" s="245"/>
      <c r="K251" s="245"/>
    </row>
    <row r="252" spans="1:11" s="552" customFormat="1" ht="54" customHeight="1">
      <c r="A252" s="642" t="s">
        <v>1348</v>
      </c>
      <c r="B252" s="586" t="s">
        <v>1363</v>
      </c>
      <c r="C252" s="654" t="s">
        <v>26</v>
      </c>
      <c r="D252" s="654">
        <v>70</v>
      </c>
      <c r="E252" s="236"/>
      <c r="F252" s="644"/>
      <c r="G252" s="667"/>
      <c r="I252" s="244"/>
      <c r="J252" s="244"/>
      <c r="K252" s="244"/>
    </row>
    <row r="253" spans="1:11" s="552" customFormat="1" ht="9" customHeight="1">
      <c r="A253" s="246"/>
      <c r="B253" s="247"/>
      <c r="C253" s="654"/>
      <c r="D253" s="654"/>
      <c r="E253" s="235"/>
      <c r="F253" s="249"/>
      <c r="I253" s="244"/>
      <c r="J253" s="245"/>
      <c r="K253" s="245"/>
    </row>
    <row r="254" spans="1:11" s="552" customFormat="1" ht="12.75" customHeight="1">
      <c r="A254" s="246"/>
      <c r="B254" s="261" t="s">
        <v>1349</v>
      </c>
      <c r="C254" s="654"/>
      <c r="D254" s="654"/>
      <c r="E254" s="236"/>
      <c r="F254" s="579"/>
      <c r="I254" s="244"/>
      <c r="J254" s="244"/>
      <c r="K254" s="244"/>
    </row>
    <row r="255" spans="1:11" s="552" customFormat="1" ht="9" customHeight="1">
      <c r="A255" s="246"/>
      <c r="B255" s="247"/>
      <c r="C255" s="654"/>
      <c r="D255" s="654"/>
      <c r="E255" s="235"/>
      <c r="F255" s="249"/>
      <c r="I255" s="244"/>
      <c r="J255" s="245"/>
      <c r="K255" s="245"/>
    </row>
    <row r="256" spans="1:11" s="552" customFormat="1" ht="54" customHeight="1">
      <c r="A256" s="642" t="s">
        <v>1350</v>
      </c>
      <c r="B256" s="586" t="s">
        <v>1351</v>
      </c>
      <c r="C256" s="654" t="s">
        <v>26</v>
      </c>
      <c r="D256" s="654">
        <v>45</v>
      </c>
      <c r="E256" s="309"/>
      <c r="F256" s="644"/>
      <c r="I256" s="244"/>
      <c r="J256" s="244"/>
      <c r="K256" s="244"/>
    </row>
    <row r="257" spans="1:11" s="552" customFormat="1" ht="9" customHeight="1">
      <c r="A257" s="246"/>
      <c r="B257" s="247"/>
      <c r="C257" s="654"/>
      <c r="D257" s="654"/>
      <c r="E257" s="235"/>
      <c r="F257" s="249"/>
      <c r="I257" s="244"/>
      <c r="J257" s="245"/>
      <c r="K257" s="245"/>
    </row>
    <row r="258" spans="1:11" s="552" customFormat="1" ht="12.75" customHeight="1">
      <c r="A258" s="246">
        <v>3.4</v>
      </c>
      <c r="B258" s="261" t="s">
        <v>1352</v>
      </c>
      <c r="C258" s="654"/>
      <c r="D258" s="654"/>
      <c r="E258" s="236"/>
      <c r="F258" s="579"/>
      <c r="I258" s="244"/>
      <c r="J258" s="244"/>
      <c r="K258" s="244"/>
    </row>
    <row r="259" spans="1:11" s="552" customFormat="1" ht="9" customHeight="1">
      <c r="A259" s="246"/>
      <c r="B259" s="247"/>
      <c r="C259" s="654"/>
      <c r="D259" s="654"/>
      <c r="E259" s="235"/>
      <c r="F259" s="249"/>
      <c r="I259" s="244"/>
      <c r="J259" s="245"/>
      <c r="K259" s="245"/>
    </row>
    <row r="260" spans="1:11" s="552" customFormat="1" ht="25">
      <c r="A260" s="642" t="s">
        <v>1353</v>
      </c>
      <c r="B260" s="586" t="s">
        <v>1754</v>
      </c>
      <c r="C260" s="654" t="s">
        <v>20</v>
      </c>
      <c r="D260" s="654" t="s">
        <v>103</v>
      </c>
      <c r="E260" s="236"/>
      <c r="F260" s="579">
        <v>5000000</v>
      </c>
      <c r="I260" s="244"/>
      <c r="J260" s="244"/>
      <c r="K260" s="244"/>
    </row>
    <row r="261" spans="1:11" s="552" customFormat="1" ht="9" customHeight="1">
      <c r="A261" s="246"/>
      <c r="B261" s="247"/>
      <c r="C261" s="654"/>
      <c r="D261" s="654"/>
      <c r="E261" s="235"/>
      <c r="F261" s="249"/>
      <c r="I261" s="244"/>
      <c r="J261" s="245"/>
      <c r="K261" s="245"/>
    </row>
    <row r="262" spans="1:11" s="552" customFormat="1" ht="62.5">
      <c r="A262" s="642" t="s">
        <v>1354</v>
      </c>
      <c r="B262" s="581" t="s">
        <v>1448</v>
      </c>
      <c r="C262" s="654" t="s">
        <v>26</v>
      </c>
      <c r="D262" s="654">
        <v>160</v>
      </c>
      <c r="E262" s="236"/>
      <c r="F262" s="644"/>
      <c r="I262" s="244"/>
      <c r="J262" s="244"/>
      <c r="K262" s="244"/>
    </row>
    <row r="263" spans="1:11" s="552" customFormat="1" ht="9" customHeight="1">
      <c r="A263" s="246"/>
      <c r="B263" s="247"/>
      <c r="C263" s="654"/>
      <c r="D263" s="654"/>
      <c r="E263" s="235"/>
      <c r="F263" s="249"/>
      <c r="I263" s="244"/>
      <c r="J263" s="245"/>
      <c r="K263" s="245"/>
    </row>
    <row r="264" spans="1:11" s="552" customFormat="1" ht="62.5">
      <c r="A264" s="642" t="s">
        <v>1355</v>
      </c>
      <c r="B264" s="581" t="s">
        <v>1364</v>
      </c>
      <c r="C264" s="654" t="s">
        <v>26</v>
      </c>
      <c r="D264" s="654">
        <v>80</v>
      </c>
      <c r="E264" s="238"/>
      <c r="F264" s="644"/>
      <c r="I264" s="244"/>
      <c r="J264" s="244"/>
      <c r="K264" s="244"/>
    </row>
    <row r="265" spans="1:11" s="552" customFormat="1" ht="9" customHeight="1">
      <c r="A265" s="246"/>
      <c r="B265" s="247"/>
      <c r="C265" s="654"/>
      <c r="D265" s="654"/>
      <c r="E265" s="235"/>
      <c r="F265" s="249"/>
      <c r="I265" s="244"/>
      <c r="J265" s="245"/>
      <c r="K265" s="245"/>
    </row>
    <row r="266" spans="1:11" s="552" customFormat="1">
      <c r="A266" s="642" t="s">
        <v>1356</v>
      </c>
      <c r="B266" s="581" t="s">
        <v>1365</v>
      </c>
      <c r="C266" s="654" t="s">
        <v>26</v>
      </c>
      <c r="D266" s="654">
        <v>60</v>
      </c>
      <c r="E266" s="238"/>
      <c r="F266" s="644"/>
      <c r="I266" s="244"/>
      <c r="J266" s="244"/>
      <c r="K266" s="244"/>
    </row>
    <row r="267" spans="1:11" s="552" customFormat="1" ht="9" customHeight="1">
      <c r="A267" s="246"/>
      <c r="B267" s="247"/>
      <c r="C267" s="654"/>
      <c r="D267" s="654"/>
      <c r="E267" s="235"/>
      <c r="F267" s="249"/>
      <c r="I267" s="244"/>
      <c r="J267" s="245"/>
      <c r="K267" s="245"/>
    </row>
    <row r="268" spans="1:11" s="552" customFormat="1" ht="13">
      <c r="A268" s="246">
        <v>3.5</v>
      </c>
      <c r="B268" s="261" t="s">
        <v>1357</v>
      </c>
      <c r="C268" s="654"/>
      <c r="D268" s="654"/>
      <c r="E268" s="236"/>
      <c r="F268" s="579"/>
      <c r="I268" s="244"/>
      <c r="J268" s="244"/>
      <c r="K268" s="245"/>
    </row>
    <row r="269" spans="1:11" s="552" customFormat="1" ht="8.15" customHeight="1">
      <c r="A269" s="246"/>
      <c r="B269" s="247"/>
      <c r="C269" s="654"/>
      <c r="D269" s="654"/>
      <c r="E269" s="235"/>
      <c r="F269" s="249"/>
      <c r="I269" s="244"/>
      <c r="J269" s="245"/>
      <c r="K269" s="245"/>
    </row>
    <row r="270" spans="1:11" s="552" customFormat="1" ht="75">
      <c r="A270" s="642" t="s">
        <v>1358</v>
      </c>
      <c r="B270" s="586" t="s">
        <v>1755</v>
      </c>
      <c r="C270" s="654" t="s">
        <v>26</v>
      </c>
      <c r="D270" s="654">
        <v>176</v>
      </c>
      <c r="E270" s="668"/>
      <c r="F270" s="644"/>
    </row>
    <row r="271" spans="1:11" s="552" customFormat="1">
      <c r="A271" s="642"/>
      <c r="B271" s="586"/>
      <c r="C271" s="654"/>
      <c r="D271" s="654"/>
      <c r="E271" s="668"/>
      <c r="F271" s="657"/>
    </row>
    <row r="272" spans="1:11" s="552" customFormat="1">
      <c r="A272" s="642"/>
      <c r="B272" s="586"/>
      <c r="C272" s="654"/>
      <c r="D272" s="654"/>
      <c r="E272" s="668"/>
      <c r="F272" s="657"/>
    </row>
    <row r="273" spans="1:11" s="552" customFormat="1" ht="13">
      <c r="A273" s="246"/>
      <c r="B273" s="247"/>
      <c r="C273" s="654"/>
      <c r="D273" s="654"/>
      <c r="E273" s="235"/>
      <c r="F273" s="249"/>
      <c r="I273" s="244"/>
      <c r="J273" s="245"/>
      <c r="K273" s="245"/>
    </row>
    <row r="274" spans="1:11" s="552" customFormat="1" ht="18" customHeight="1" thickBot="1">
      <c r="A274" s="259" t="s">
        <v>1272</v>
      </c>
      <c r="B274" s="260"/>
      <c r="C274" s="651"/>
      <c r="D274" s="651"/>
      <c r="E274" s="652"/>
      <c r="F274" s="440"/>
      <c r="I274" s="244"/>
      <c r="J274" s="244"/>
      <c r="K274" s="244"/>
    </row>
    <row r="275" spans="1:11" s="552" customFormat="1" ht="14.25" customHeight="1">
      <c r="A275" s="263">
        <v>3.6</v>
      </c>
      <c r="B275" s="230" t="s">
        <v>1508</v>
      </c>
      <c r="C275" s="654"/>
      <c r="D275" s="654"/>
      <c r="E275" s="236"/>
      <c r="F275" s="579"/>
      <c r="I275" s="310"/>
      <c r="J275" s="244"/>
      <c r="K275" s="244"/>
    </row>
    <row r="276" spans="1:11" s="552" customFormat="1" ht="9" customHeight="1">
      <c r="A276" s="246"/>
      <c r="B276" s="247"/>
      <c r="C276" s="654"/>
      <c r="D276" s="654"/>
      <c r="E276" s="235"/>
      <c r="F276" s="249"/>
      <c r="I276" s="244"/>
      <c r="J276" s="245"/>
      <c r="K276" s="245"/>
    </row>
    <row r="277" spans="1:11" s="552" customFormat="1" ht="75">
      <c r="A277" s="642" t="s">
        <v>1359</v>
      </c>
      <c r="B277" s="586" t="s">
        <v>1756</v>
      </c>
      <c r="C277" s="654" t="s">
        <v>15</v>
      </c>
      <c r="D277" s="654">
        <v>4928</v>
      </c>
      <c r="E277" s="668"/>
      <c r="F277" s="644"/>
    </row>
    <row r="278" spans="1:11" s="552" customFormat="1" ht="9" customHeight="1">
      <c r="A278" s="246"/>
      <c r="B278" s="247"/>
      <c r="C278" s="654"/>
      <c r="D278" s="654"/>
      <c r="E278" s="235"/>
      <c r="F278" s="249"/>
      <c r="I278" s="244"/>
      <c r="J278" s="245"/>
      <c r="K278" s="245"/>
    </row>
    <row r="279" spans="1:11" s="552" customFormat="1">
      <c r="A279" s="642" t="s">
        <v>1449</v>
      </c>
      <c r="B279" s="586" t="s">
        <v>1450</v>
      </c>
      <c r="C279" s="654" t="s">
        <v>15</v>
      </c>
      <c r="D279" s="654">
        <v>2112</v>
      </c>
      <c r="E279" s="668"/>
      <c r="F279" s="644"/>
    </row>
    <row r="280" spans="1:11" s="552" customFormat="1" ht="9" customHeight="1">
      <c r="A280" s="246"/>
      <c r="B280" s="247"/>
      <c r="C280" s="654"/>
      <c r="D280" s="654"/>
      <c r="E280" s="235"/>
      <c r="F280" s="249"/>
      <c r="I280" s="244"/>
      <c r="J280" s="245"/>
      <c r="K280" s="245"/>
    </row>
    <row r="281" spans="1:11" s="552" customFormat="1" ht="12.75" customHeight="1">
      <c r="A281" s="263">
        <v>3.7</v>
      </c>
      <c r="B281" s="230" t="s">
        <v>101</v>
      </c>
      <c r="C281" s="654"/>
      <c r="D281" s="654"/>
      <c r="E281" s="238"/>
      <c r="F281" s="579"/>
      <c r="I281" s="244"/>
      <c r="J281" s="244"/>
      <c r="K281" s="244"/>
    </row>
    <row r="282" spans="1:11" s="552" customFormat="1" ht="9" customHeight="1">
      <c r="A282" s="246"/>
      <c r="B282" s="247"/>
      <c r="C282" s="654"/>
      <c r="D282" s="654"/>
      <c r="E282" s="235"/>
      <c r="F282" s="249"/>
      <c r="I282" s="244"/>
      <c r="J282" s="245"/>
      <c r="K282" s="245"/>
    </row>
    <row r="283" spans="1:11" s="552" customFormat="1" ht="40.5" customHeight="1">
      <c r="A283" s="662" t="s">
        <v>1360</v>
      </c>
      <c r="B283" s="112" t="s">
        <v>1757</v>
      </c>
      <c r="C283" s="654" t="s">
        <v>20</v>
      </c>
      <c r="D283" s="654" t="s">
        <v>103</v>
      </c>
      <c r="E283" s="236"/>
      <c r="F283" s="665">
        <v>4000000</v>
      </c>
      <c r="I283" s="244"/>
      <c r="J283" s="244"/>
      <c r="K283" s="244"/>
    </row>
    <row r="284" spans="1:11" s="552" customFormat="1" ht="12.75" customHeight="1">
      <c r="A284" s="662"/>
      <c r="B284" s="441"/>
      <c r="C284" s="654"/>
      <c r="D284" s="654"/>
      <c r="E284" s="236"/>
      <c r="F284" s="665"/>
      <c r="I284" s="244"/>
      <c r="J284" s="244"/>
      <c r="K284" s="244"/>
    </row>
    <row r="285" spans="1:11" s="552" customFormat="1" ht="12.75" customHeight="1">
      <c r="A285" s="662"/>
      <c r="B285" s="441"/>
      <c r="C285" s="654"/>
      <c r="D285" s="654"/>
      <c r="E285" s="236"/>
      <c r="F285" s="665"/>
      <c r="I285" s="244"/>
      <c r="J285" s="244"/>
      <c r="K285" s="244"/>
    </row>
    <row r="286" spans="1:11" s="552" customFormat="1" ht="12.75" customHeight="1">
      <c r="A286" s="662"/>
      <c r="B286" s="441"/>
      <c r="C286" s="654"/>
      <c r="D286" s="654"/>
      <c r="E286" s="236"/>
      <c r="F286" s="665"/>
      <c r="I286" s="244"/>
      <c r="J286" s="244"/>
      <c r="K286" s="244"/>
    </row>
    <row r="287" spans="1:11" s="552" customFormat="1" ht="12.75" customHeight="1">
      <c r="A287" s="662"/>
      <c r="B287" s="441"/>
      <c r="C287" s="654"/>
      <c r="D287" s="654"/>
      <c r="E287" s="236"/>
      <c r="F287" s="665"/>
      <c r="I287" s="244"/>
      <c r="J287" s="244"/>
      <c r="K287" s="244"/>
    </row>
    <row r="288" spans="1:11" s="552" customFormat="1" ht="12.75" customHeight="1">
      <c r="A288" s="662"/>
      <c r="B288" s="441"/>
      <c r="C288" s="654"/>
      <c r="D288" s="654"/>
      <c r="E288" s="236"/>
      <c r="F288" s="665"/>
      <c r="I288" s="244"/>
      <c r="J288" s="244"/>
      <c r="K288" s="244"/>
    </row>
    <row r="289" spans="1:11" s="552" customFormat="1" ht="12.75" customHeight="1">
      <c r="A289" s="662"/>
      <c r="B289" s="441"/>
      <c r="C289" s="654"/>
      <c r="D289" s="654"/>
      <c r="E289" s="236"/>
      <c r="F289" s="665"/>
      <c r="I289" s="244"/>
      <c r="J289" s="244"/>
      <c r="K289" s="244"/>
    </row>
    <row r="290" spans="1:11" s="552" customFormat="1" ht="12.75" customHeight="1">
      <c r="A290" s="662"/>
      <c r="B290" s="441"/>
      <c r="C290" s="654"/>
      <c r="D290" s="654"/>
      <c r="E290" s="236"/>
      <c r="F290" s="665"/>
      <c r="I290" s="244"/>
      <c r="J290" s="244"/>
      <c r="K290" s="244"/>
    </row>
    <row r="291" spans="1:11" s="552" customFormat="1" ht="12.75" customHeight="1">
      <c r="A291" s="662"/>
      <c r="B291" s="441"/>
      <c r="C291" s="654"/>
      <c r="D291" s="654"/>
      <c r="E291" s="236"/>
      <c r="F291" s="665"/>
      <c r="I291" s="244"/>
      <c r="J291" s="244"/>
      <c r="K291" s="244"/>
    </row>
    <row r="292" spans="1:11" s="552" customFormat="1" ht="12.75" customHeight="1">
      <c r="A292" s="662"/>
      <c r="B292" s="441"/>
      <c r="C292" s="654"/>
      <c r="D292" s="654"/>
      <c r="E292" s="236"/>
      <c r="F292" s="665"/>
      <c r="I292" s="244"/>
      <c r="J292" s="244"/>
      <c r="K292" s="244"/>
    </row>
    <row r="293" spans="1:11" s="552" customFormat="1" ht="12.75" customHeight="1">
      <c r="A293" s="662"/>
      <c r="B293" s="441"/>
      <c r="C293" s="654"/>
      <c r="D293" s="654"/>
      <c r="E293" s="236"/>
      <c r="F293" s="665"/>
      <c r="I293" s="244"/>
      <c r="J293" s="244"/>
      <c r="K293" s="244"/>
    </row>
    <row r="294" spans="1:11" s="552" customFormat="1" ht="12.75" customHeight="1">
      <c r="A294" s="662"/>
      <c r="B294" s="441"/>
      <c r="C294" s="654"/>
      <c r="D294" s="654"/>
      <c r="E294" s="236"/>
      <c r="F294" s="665"/>
      <c r="I294" s="244"/>
      <c r="J294" s="244"/>
      <c r="K294" s="244"/>
    </row>
    <row r="295" spans="1:11" s="552" customFormat="1" ht="12.75" customHeight="1">
      <c r="A295" s="662"/>
      <c r="B295" s="441"/>
      <c r="C295" s="654"/>
      <c r="D295" s="654"/>
      <c r="E295" s="236"/>
      <c r="F295" s="665"/>
      <c r="I295" s="244"/>
      <c r="J295" s="244"/>
      <c r="K295" s="244"/>
    </row>
    <row r="296" spans="1:11" s="552" customFormat="1" ht="12.75" customHeight="1">
      <c r="A296" s="662"/>
      <c r="B296" s="441"/>
      <c r="C296" s="654"/>
      <c r="D296" s="654"/>
      <c r="E296" s="236"/>
      <c r="F296" s="665"/>
      <c r="I296" s="244"/>
      <c r="J296" s="244"/>
      <c r="K296" s="244"/>
    </row>
    <row r="297" spans="1:11" s="552" customFormat="1" ht="12.75" customHeight="1">
      <c r="A297" s="662"/>
      <c r="B297" s="441"/>
      <c r="C297" s="654"/>
      <c r="D297" s="654"/>
      <c r="E297" s="236"/>
      <c r="F297" s="665"/>
      <c r="I297" s="244"/>
      <c r="J297" s="244"/>
      <c r="K297" s="244"/>
    </row>
    <row r="298" spans="1:11" s="552" customFormat="1" ht="12.75" customHeight="1">
      <c r="A298" s="662"/>
      <c r="B298" s="441"/>
      <c r="C298" s="654"/>
      <c r="D298" s="654"/>
      <c r="E298" s="236"/>
      <c r="F298" s="665"/>
      <c r="I298" s="244"/>
      <c r="J298" s="244"/>
      <c r="K298" s="244"/>
    </row>
    <row r="299" spans="1:11" s="552" customFormat="1" ht="12.75" customHeight="1">
      <c r="A299" s="662"/>
      <c r="B299" s="441"/>
      <c r="C299" s="654"/>
      <c r="D299" s="654"/>
      <c r="E299" s="236"/>
      <c r="F299" s="665"/>
      <c r="I299" s="244"/>
      <c r="J299" s="244"/>
      <c r="K299" s="244"/>
    </row>
    <row r="300" spans="1:11" s="552" customFormat="1" ht="12.75" customHeight="1">
      <c r="A300" s="662"/>
      <c r="B300" s="441"/>
      <c r="C300" s="654"/>
      <c r="D300" s="654"/>
      <c r="E300" s="236"/>
      <c r="F300" s="665"/>
      <c r="I300" s="244"/>
      <c r="J300" s="244"/>
      <c r="K300" s="244"/>
    </row>
    <row r="301" spans="1:11" s="552" customFormat="1" ht="12.75" customHeight="1">
      <c r="A301" s="662"/>
      <c r="B301" s="441"/>
      <c r="C301" s="654"/>
      <c r="D301" s="654"/>
      <c r="E301" s="236"/>
      <c r="F301" s="665"/>
      <c r="I301" s="244"/>
      <c r="J301" s="244"/>
      <c r="K301" s="244"/>
    </row>
    <row r="302" spans="1:11" s="552" customFormat="1" ht="12.75" customHeight="1">
      <c r="A302" s="662"/>
      <c r="B302" s="441"/>
      <c r="C302" s="654"/>
      <c r="D302" s="654"/>
      <c r="E302" s="236"/>
      <c r="F302" s="665"/>
      <c r="I302" s="244"/>
      <c r="J302" s="244"/>
      <c r="K302" s="244"/>
    </row>
    <row r="303" spans="1:11" s="552" customFormat="1" ht="12.75" customHeight="1">
      <c r="A303" s="662"/>
      <c r="B303" s="441"/>
      <c r="C303" s="654"/>
      <c r="D303" s="654"/>
      <c r="E303" s="236"/>
      <c r="F303" s="665"/>
      <c r="I303" s="244"/>
      <c r="J303" s="244"/>
      <c r="K303" s="244"/>
    </row>
    <row r="304" spans="1:11" s="552" customFormat="1" ht="12.75" customHeight="1">
      <c r="A304" s="662"/>
      <c r="B304" s="441"/>
      <c r="C304" s="654"/>
      <c r="D304" s="654"/>
      <c r="E304" s="236"/>
      <c r="F304" s="665"/>
      <c r="I304" s="244"/>
      <c r="J304" s="244"/>
      <c r="K304" s="244"/>
    </row>
    <row r="305" spans="1:11" s="552" customFormat="1" ht="12.75" customHeight="1">
      <c r="A305" s="662"/>
      <c r="B305" s="441"/>
      <c r="C305" s="654"/>
      <c r="D305" s="654"/>
      <c r="E305" s="236"/>
      <c r="F305" s="665"/>
      <c r="I305" s="244"/>
      <c r="J305" s="244"/>
      <c r="K305" s="244"/>
    </row>
    <row r="306" spans="1:11" s="552" customFormat="1" ht="12.75" customHeight="1">
      <c r="A306" s="662"/>
      <c r="B306" s="441"/>
      <c r="C306" s="654"/>
      <c r="D306" s="654"/>
      <c r="E306" s="236"/>
      <c r="F306" s="665"/>
      <c r="I306" s="244"/>
      <c r="J306" s="244"/>
      <c r="K306" s="244"/>
    </row>
    <row r="307" spans="1:11" s="552" customFormat="1" ht="12.75" customHeight="1">
      <c r="A307" s="662"/>
      <c r="B307" s="441"/>
      <c r="C307" s="654"/>
      <c r="D307" s="654"/>
      <c r="E307" s="236"/>
      <c r="F307" s="665"/>
      <c r="I307" s="244"/>
      <c r="J307" s="244"/>
      <c r="K307" s="244"/>
    </row>
    <row r="308" spans="1:11" s="552" customFormat="1" ht="12.75" customHeight="1">
      <c r="A308" s="246"/>
      <c r="B308" s="247"/>
      <c r="C308" s="654"/>
      <c r="D308" s="654"/>
      <c r="E308" s="235"/>
      <c r="F308" s="249"/>
      <c r="I308" s="244"/>
      <c r="J308" s="244"/>
      <c r="K308" s="244"/>
    </row>
    <row r="309" spans="1:11" s="552" customFormat="1" ht="15.75" customHeight="1" thickBot="1">
      <c r="A309" s="259" t="s">
        <v>1272</v>
      </c>
      <c r="B309" s="260"/>
      <c r="C309" s="651"/>
      <c r="D309" s="651"/>
      <c r="E309" s="652"/>
      <c r="F309" s="440"/>
      <c r="I309" s="244"/>
      <c r="J309" s="244"/>
      <c r="K309" s="244"/>
    </row>
    <row r="310" spans="1:11" ht="12.75" customHeight="1">
      <c r="B310" s="670"/>
      <c r="D310" s="672"/>
      <c r="E310" s="240"/>
      <c r="F310" s="673"/>
    </row>
    <row r="311" spans="1:11" ht="15.75" customHeight="1">
      <c r="B311" s="675"/>
      <c r="E311" s="241"/>
    </row>
    <row r="312" spans="1:11" ht="40.5" customHeight="1"/>
    <row r="313" spans="1:11" ht="12.75" customHeight="1"/>
    <row r="314" spans="1:11" ht="12.75" customHeight="1"/>
    <row r="315" spans="1:11" ht="6.75" customHeight="1"/>
    <row r="323" spans="1:6">
      <c r="A323" s="678"/>
      <c r="E323" s="679"/>
      <c r="F323" s="679"/>
    </row>
    <row r="324" spans="1:6">
      <c r="A324" s="678"/>
      <c r="B324" s="680"/>
      <c r="E324" s="679"/>
      <c r="F324" s="679"/>
    </row>
    <row r="325" spans="1:6">
      <c r="A325" s="678"/>
      <c r="B325" s="680"/>
      <c r="E325" s="679"/>
      <c r="F325" s="679"/>
    </row>
    <row r="326" spans="1:6">
      <c r="A326" s="678"/>
      <c r="B326" s="680"/>
      <c r="E326" s="679"/>
      <c r="F326" s="679"/>
    </row>
    <row r="327" spans="1:6">
      <c r="A327" s="678"/>
      <c r="B327" s="680"/>
      <c r="E327" s="679"/>
      <c r="F327" s="679"/>
    </row>
    <row r="328" spans="1:6">
      <c r="A328" s="678"/>
      <c r="B328" s="680"/>
      <c r="E328" s="679"/>
      <c r="F328" s="679"/>
    </row>
    <row r="329" spans="1:6">
      <c r="A329" s="678"/>
      <c r="B329" s="680"/>
      <c r="E329" s="679"/>
      <c r="F329" s="679"/>
    </row>
    <row r="330" spans="1:6">
      <c r="A330" s="678"/>
      <c r="B330" s="680"/>
      <c r="E330" s="679"/>
      <c r="F330" s="679"/>
    </row>
    <row r="331" spans="1:6">
      <c r="A331" s="678"/>
      <c r="B331" s="680"/>
      <c r="E331" s="679"/>
      <c r="F331" s="679"/>
    </row>
    <row r="332" spans="1:6">
      <c r="A332" s="678"/>
      <c r="B332" s="680"/>
      <c r="E332" s="679"/>
      <c r="F332" s="679"/>
    </row>
    <row r="333" spans="1:6">
      <c r="A333" s="678"/>
      <c r="B333" s="680"/>
      <c r="E333" s="679"/>
      <c r="F333" s="679"/>
    </row>
    <row r="334" spans="1:6">
      <c r="A334" s="678"/>
      <c r="B334" s="680"/>
      <c r="E334" s="679"/>
      <c r="F334" s="679"/>
    </row>
    <row r="335" spans="1:6">
      <c r="B335" s="680"/>
    </row>
  </sheetData>
  <mergeCells count="10">
    <mergeCell ref="J102:J103"/>
    <mergeCell ref="H108:H111"/>
    <mergeCell ref="I108:I111"/>
    <mergeCell ref="J108:J111"/>
    <mergeCell ref="B1:F1"/>
    <mergeCell ref="B3:F3"/>
    <mergeCell ref="B5:F5"/>
    <mergeCell ref="B7:F7"/>
    <mergeCell ref="H102:H103"/>
    <mergeCell ref="I102:I103"/>
  </mergeCells>
  <printOptions horizontalCentered="1"/>
  <pageMargins left="0.7" right="0.5" top="0.75" bottom="0.7" header="0.3" footer="0.3"/>
  <pageSetup paperSize="9" scale="80" orientation="portrait" r:id="rId1"/>
  <headerFooter alignWithMargins="0">
    <oddFooter>&amp;CPage &amp;P of &amp;N&amp;RBill No. 8.1</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5E07-A6C9-4134-9FD3-D4161F0C9620}">
  <sheetPr codeName="Sheet50">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1246</v>
      </c>
      <c r="C6" s="946"/>
      <c r="D6" s="51"/>
      <c r="E6" s="10"/>
      <c r="F6" s="52"/>
    </row>
    <row r="7" spans="1:6">
      <c r="A7" s="49"/>
      <c r="B7" s="12"/>
      <c r="C7" s="9"/>
      <c r="D7" s="51"/>
      <c r="E7" s="10"/>
      <c r="F7" s="52"/>
    </row>
    <row r="8" spans="1:6" ht="13">
      <c r="A8" s="49"/>
      <c r="B8" s="946" t="s">
        <v>1247</v>
      </c>
      <c r="C8" s="946"/>
      <c r="D8" s="947"/>
      <c r="E8" s="53"/>
      <c r="F8" s="53"/>
    </row>
    <row r="9" spans="1:6" ht="13.5" thickBot="1">
      <c r="A9" s="54"/>
      <c r="B9" s="55"/>
      <c r="C9" s="56"/>
      <c r="D9" s="57"/>
    </row>
    <row r="10" spans="1:6" ht="18" customHeight="1">
      <c r="A10" s="58"/>
      <c r="B10" s="59"/>
      <c r="C10" s="60"/>
      <c r="D10" s="231" t="s">
        <v>104</v>
      </c>
    </row>
    <row r="11" spans="1:6" ht="18" customHeight="1" thickBot="1">
      <c r="A11" s="54"/>
      <c r="B11" s="56"/>
      <c r="C11" s="56"/>
      <c r="D11" s="232" t="s">
        <v>223</v>
      </c>
    </row>
    <row r="12" spans="1:6" ht="15" customHeight="1">
      <c r="A12" s="63"/>
      <c r="B12" s="59"/>
      <c r="C12" s="59"/>
      <c r="D12" s="64"/>
    </row>
    <row r="13" spans="1:6" ht="21" customHeight="1">
      <c r="A13" s="58"/>
      <c r="B13" s="544" t="s">
        <v>904</v>
      </c>
      <c r="C13" s="545"/>
      <c r="D13" s="65"/>
    </row>
    <row r="14" spans="1:6" ht="15" customHeight="1">
      <c r="A14" s="58"/>
      <c r="B14" s="544"/>
      <c r="C14" s="545"/>
      <c r="D14" s="66"/>
    </row>
    <row r="15" spans="1:6" ht="21" customHeight="1">
      <c r="A15" s="58"/>
      <c r="B15" s="544" t="s">
        <v>905</v>
      </c>
      <c r="C15" s="545"/>
      <c r="D15" s="65"/>
    </row>
    <row r="16" spans="1:6" ht="15" customHeight="1">
      <c r="A16" s="58"/>
      <c r="B16" s="544"/>
      <c r="C16" s="545"/>
      <c r="D16" s="66"/>
    </row>
    <row r="17" spans="1:4" ht="22.5" customHeight="1">
      <c r="A17" s="58"/>
      <c r="B17" s="544" t="s">
        <v>906</v>
      </c>
      <c r="C17" s="545"/>
      <c r="D17" s="65"/>
    </row>
    <row r="18" spans="1:4" ht="15" customHeight="1">
      <c r="A18" s="58"/>
      <c r="B18" s="544"/>
      <c r="C18" s="545"/>
      <c r="D18" s="66"/>
    </row>
    <row r="19" spans="1:4" ht="21" customHeight="1">
      <c r="A19" s="58"/>
      <c r="B19" s="544" t="s">
        <v>907</v>
      </c>
      <c r="C19" s="545"/>
      <c r="D19" s="66"/>
    </row>
    <row r="20" spans="1:4" ht="15" customHeight="1">
      <c r="A20" s="58"/>
      <c r="B20" s="544"/>
      <c r="C20" s="545"/>
      <c r="D20" s="66"/>
    </row>
    <row r="21" spans="1:4" ht="20.25" customHeight="1">
      <c r="A21" s="58"/>
      <c r="B21" s="544" t="s">
        <v>908</v>
      </c>
      <c r="C21" s="545"/>
      <c r="D21" s="66"/>
    </row>
    <row r="22" spans="1:4" ht="15" customHeight="1">
      <c r="A22" s="58"/>
      <c r="B22" s="544"/>
      <c r="C22" s="545"/>
      <c r="D22" s="66"/>
    </row>
    <row r="23" spans="1:4" ht="20.25" customHeight="1">
      <c r="A23" s="58"/>
      <c r="B23" s="544" t="s">
        <v>909</v>
      </c>
      <c r="C23" s="545"/>
      <c r="D23" s="66"/>
    </row>
    <row r="24" spans="1:4" ht="15" customHeight="1">
      <c r="A24" s="58"/>
      <c r="B24" s="544"/>
      <c r="C24" s="545"/>
      <c r="D24" s="66"/>
    </row>
    <row r="25" spans="1:4" ht="22.5" customHeight="1">
      <c r="A25" s="58"/>
      <c r="B25" s="544" t="s">
        <v>910</v>
      </c>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1366</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3" orientation="portrait" r:id="rId1"/>
  <headerFooter alignWithMargins="0">
    <oddHeader>&amp;C&amp;"Arial,Bold"&amp;12BILL No. 8.1 COLLECTION SHEET</oddHeader>
    <oddFooter>&amp;C&amp;"Arial,Regular"Page &amp;P of &amp;N&amp;R&amp;"Arial,Regular"Collection Sheet - Bill No. 8.1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EF9E-B70C-4465-8955-0D0BB52765FC}">
  <sheetPr codeName="Sheet51"/>
  <dimension ref="A1:N364"/>
  <sheetViews>
    <sheetView tabSelected="1" view="pageBreakPreview" topLeftCell="A235" zoomScaleNormal="115" zoomScaleSheetLayoutView="100" workbookViewId="0">
      <selection activeCell="E241" sqref="E241"/>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5" width="12.7265625" style="165" customWidth="1"/>
    <col min="6" max="6" width="14.7265625" style="165"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3">
      <c r="A1" s="597"/>
      <c r="B1" s="964" t="s">
        <v>0</v>
      </c>
      <c r="C1" s="964"/>
      <c r="D1" s="964"/>
      <c r="E1" s="964"/>
      <c r="F1" s="965"/>
    </row>
    <row r="2" spans="1:11" ht="13">
      <c r="A2" s="115"/>
      <c r="B2" s="1"/>
      <c r="C2" s="2"/>
      <c r="D2" s="3"/>
      <c r="E2" s="3"/>
      <c r="F2" s="4"/>
      <c r="I2" s="3"/>
    </row>
    <row r="3" spans="1:11" ht="13">
      <c r="A3" s="115"/>
      <c r="B3" s="946" t="s">
        <v>1843</v>
      </c>
      <c r="C3" s="946"/>
      <c r="D3" s="946"/>
      <c r="E3" s="946"/>
      <c r="F3" s="947"/>
    </row>
    <row r="4" spans="1:11" ht="13">
      <c r="A4" s="115"/>
      <c r="B4" s="5"/>
      <c r="C4" s="6"/>
      <c r="D4" s="6"/>
      <c r="E4" s="6"/>
      <c r="F4" s="8"/>
      <c r="I4" s="6"/>
    </row>
    <row r="5" spans="1:11" ht="13">
      <c r="A5" s="115"/>
      <c r="B5" s="946" t="s">
        <v>1246</v>
      </c>
      <c r="C5" s="946"/>
      <c r="D5" s="946"/>
      <c r="E5" s="10"/>
      <c r="F5" s="11"/>
    </row>
    <row r="6" spans="1:11">
      <c r="A6" s="115"/>
      <c r="B6" s="12"/>
      <c r="C6" s="9"/>
      <c r="D6" s="10"/>
      <c r="E6" s="10"/>
      <c r="F6" s="11"/>
      <c r="I6" s="10"/>
    </row>
    <row r="7" spans="1:11" ht="14.15" customHeight="1">
      <c r="A7" s="115"/>
      <c r="B7" s="946" t="s">
        <v>1816</v>
      </c>
      <c r="C7" s="946"/>
      <c r="D7" s="946"/>
      <c r="E7" s="946"/>
      <c r="F7" s="947"/>
    </row>
    <row r="8" spans="1:11" ht="8.15" customHeight="1" thickBot="1">
      <c r="A8" s="115"/>
      <c r="F8" s="447"/>
    </row>
    <row r="9" spans="1:11" s="487" customFormat="1" ht="27.75" customHeight="1">
      <c r="A9" s="13" t="s">
        <v>1</v>
      </c>
      <c r="B9" s="117" t="s">
        <v>2</v>
      </c>
      <c r="C9" s="86" t="s">
        <v>3</v>
      </c>
      <c r="D9" s="82" t="s">
        <v>4</v>
      </c>
      <c r="E9" s="186" t="s">
        <v>5</v>
      </c>
      <c r="F9" s="188" t="s">
        <v>6</v>
      </c>
      <c r="I9" s="610"/>
    </row>
    <row r="10" spans="1:11" ht="9" customHeight="1">
      <c r="A10" s="16"/>
      <c r="B10" s="599"/>
      <c r="C10" s="471"/>
      <c r="D10" s="471"/>
      <c r="E10" s="471"/>
      <c r="F10" s="470"/>
    </row>
    <row r="11" spans="1:11" ht="13">
      <c r="A11" s="16"/>
      <c r="B11" s="288" t="s">
        <v>1374</v>
      </c>
      <c r="C11" s="471"/>
      <c r="D11" s="85"/>
      <c r="E11" s="471"/>
      <c r="F11" s="470"/>
    </row>
    <row r="12" spans="1:11" s="552" customFormat="1" ht="9" customHeight="1">
      <c r="A12" s="246"/>
      <c r="B12" s="247"/>
      <c r="C12" s="611"/>
      <c r="D12" s="611"/>
      <c r="E12" s="235"/>
      <c r="F12" s="249"/>
      <c r="I12" s="322"/>
      <c r="J12" s="322"/>
      <c r="K12" s="322"/>
    </row>
    <row r="13" spans="1:11" ht="39" customHeight="1">
      <c r="A13" s="141" t="s">
        <v>1253</v>
      </c>
      <c r="B13" s="120" t="s">
        <v>1640</v>
      </c>
      <c r="C13" s="471"/>
      <c r="D13" s="471"/>
      <c r="E13" s="471"/>
      <c r="F13" s="470"/>
    </row>
    <row r="14" spans="1:11" s="552" customFormat="1" ht="9" customHeight="1">
      <c r="A14" s="277"/>
      <c r="B14" s="247"/>
      <c r="C14" s="611"/>
      <c r="D14" s="611"/>
      <c r="E14" s="235"/>
      <c r="F14" s="249"/>
      <c r="I14" s="322"/>
      <c r="J14" s="322"/>
      <c r="K14" s="322"/>
    </row>
    <row r="15" spans="1:11" ht="27.75" customHeight="1">
      <c r="A15" s="141" t="s">
        <v>1254</v>
      </c>
      <c r="B15" s="120" t="s">
        <v>1651</v>
      </c>
      <c r="C15" s="471"/>
      <c r="D15" s="471"/>
      <c r="E15" s="471"/>
      <c r="F15" s="470"/>
    </row>
    <row r="16" spans="1:11" s="552" customFormat="1" ht="9" customHeight="1">
      <c r="A16" s="277"/>
      <c r="B16" s="247"/>
      <c r="C16" s="611"/>
      <c r="D16" s="611"/>
      <c r="E16" s="235"/>
      <c r="F16" s="249"/>
      <c r="I16" s="322"/>
      <c r="J16" s="322"/>
      <c r="K16" s="322"/>
    </row>
    <row r="17" spans="1:14" ht="66.75" customHeight="1">
      <c r="A17" s="141" t="s">
        <v>1256</v>
      </c>
      <c r="B17" s="120" t="s">
        <v>1639</v>
      </c>
      <c r="C17" s="471"/>
      <c r="D17" s="471"/>
      <c r="E17" s="471"/>
      <c r="F17" s="470"/>
    </row>
    <row r="18" spans="1:14" s="552" customFormat="1" ht="9" customHeight="1">
      <c r="A18" s="277"/>
      <c r="B18" s="247"/>
      <c r="C18" s="611"/>
      <c r="D18" s="611"/>
      <c r="E18" s="235"/>
      <c r="F18" s="249"/>
      <c r="I18" s="322"/>
      <c r="J18" s="322"/>
      <c r="K18" s="322"/>
    </row>
    <row r="19" spans="1:14" ht="28.5" customHeight="1">
      <c r="A19" s="141" t="s">
        <v>1638</v>
      </c>
      <c r="B19" s="120" t="s">
        <v>1661</v>
      </c>
      <c r="C19" s="471"/>
      <c r="D19" s="471"/>
      <c r="E19" s="471"/>
      <c r="F19" s="470"/>
    </row>
    <row r="20" spans="1:14" s="552" customFormat="1" ht="9" customHeight="1">
      <c r="A20" s="277"/>
      <c r="B20" s="247"/>
      <c r="C20" s="611"/>
      <c r="D20" s="611"/>
      <c r="E20" s="235"/>
      <c r="F20" s="249"/>
      <c r="I20" s="322"/>
      <c r="J20" s="322"/>
      <c r="K20" s="322"/>
    </row>
    <row r="21" spans="1:14" ht="40.5" customHeight="1">
      <c r="A21" s="141" t="s">
        <v>1637</v>
      </c>
      <c r="B21" s="120" t="s">
        <v>1636</v>
      </c>
      <c r="C21" s="471"/>
      <c r="D21" s="471"/>
      <c r="E21" s="471"/>
      <c r="F21" s="470"/>
    </row>
    <row r="22" spans="1:14" s="552" customFormat="1" ht="9" customHeight="1">
      <c r="A22" s="246"/>
      <c r="B22" s="247"/>
      <c r="C22" s="611"/>
      <c r="D22" s="611"/>
      <c r="E22" s="235"/>
      <c r="F22" s="249"/>
      <c r="I22" s="322"/>
      <c r="J22" s="322"/>
      <c r="K22" s="322"/>
    </row>
    <row r="23" spans="1:14" ht="13">
      <c r="A23" s="303">
        <v>1</v>
      </c>
      <c r="B23" s="504" t="s">
        <v>1635</v>
      </c>
      <c r="C23" s="22"/>
      <c r="D23" s="471"/>
      <c r="E23" s="471"/>
      <c r="F23" s="506"/>
    </row>
    <row r="24" spans="1:14" s="165" customFormat="1" ht="9" customHeight="1">
      <c r="A24" s="21"/>
      <c r="B24" s="91"/>
      <c r="C24" s="22"/>
      <c r="D24" s="471"/>
      <c r="E24" s="471"/>
      <c r="F24" s="506"/>
    </row>
    <row r="25" spans="1:14" s="487" customFormat="1" ht="13.5" customHeight="1">
      <c r="A25" s="612"/>
      <c r="B25" s="613" t="s">
        <v>24</v>
      </c>
      <c r="C25" s="171"/>
      <c r="D25" s="290"/>
      <c r="E25" s="505"/>
      <c r="F25" s="614"/>
      <c r="G25" s="116"/>
      <c r="H25" s="615"/>
      <c r="I25" s="116"/>
      <c r="J25" s="310"/>
      <c r="K25" s="310"/>
      <c r="L25" s="116"/>
      <c r="M25" s="116"/>
      <c r="N25" s="116"/>
    </row>
    <row r="26" spans="1:14" ht="9" customHeight="1">
      <c r="A26" s="15"/>
      <c r="B26" s="90"/>
      <c r="C26" s="22"/>
      <c r="D26" s="471"/>
      <c r="E26" s="471"/>
      <c r="F26" s="470"/>
    </row>
    <row r="27" spans="1:14" s="489" customFormat="1" ht="13.5" customHeight="1">
      <c r="A27" s="612">
        <v>1.1000000000000001</v>
      </c>
      <c r="B27" s="616" t="s">
        <v>18</v>
      </c>
      <c r="C27" s="171"/>
      <c r="D27" s="290"/>
      <c r="E27" s="505"/>
      <c r="F27" s="614"/>
      <c r="G27" s="311"/>
      <c r="I27" s="311"/>
      <c r="J27" s="488"/>
      <c r="K27" s="488"/>
      <c r="L27" s="311"/>
      <c r="M27" s="311"/>
      <c r="N27" s="311"/>
    </row>
    <row r="28" spans="1:14" ht="9" customHeight="1">
      <c r="A28" s="15"/>
      <c r="B28" s="90"/>
      <c r="C28" s="22"/>
      <c r="D28" s="471"/>
      <c r="E28" s="471"/>
      <c r="F28" s="470"/>
    </row>
    <row r="29" spans="1:14" s="487" customFormat="1" ht="25.5" customHeight="1">
      <c r="A29" s="289" t="s">
        <v>1258</v>
      </c>
      <c r="B29" s="301" t="s">
        <v>1610</v>
      </c>
      <c r="C29" s="171" t="s">
        <v>20</v>
      </c>
      <c r="D29" s="290" t="s">
        <v>28</v>
      </c>
      <c r="E29" s="505"/>
      <c r="F29" s="296"/>
      <c r="G29" s="116"/>
      <c r="I29" s="116"/>
      <c r="J29" s="310"/>
      <c r="K29" s="310"/>
      <c r="L29" s="116"/>
      <c r="M29" s="116"/>
      <c r="N29" s="116"/>
    </row>
    <row r="30" spans="1:14" ht="9" customHeight="1">
      <c r="A30" s="15"/>
      <c r="B30" s="90"/>
      <c r="C30" s="22"/>
      <c r="D30" s="471"/>
      <c r="E30" s="471"/>
      <c r="F30" s="506"/>
    </row>
    <row r="31" spans="1:14" s="487" customFormat="1" ht="25">
      <c r="A31" s="289" t="s">
        <v>1634</v>
      </c>
      <c r="B31" s="502" t="s">
        <v>1609</v>
      </c>
      <c r="C31" s="171" t="s">
        <v>20</v>
      </c>
      <c r="D31" s="290" t="s">
        <v>28</v>
      </c>
      <c r="E31" s="505"/>
      <c r="F31" s="296"/>
      <c r="G31" s="116"/>
      <c r="I31" s="116"/>
      <c r="J31" s="310"/>
      <c r="K31" s="310"/>
      <c r="L31" s="116"/>
      <c r="M31" s="116"/>
      <c r="N31" s="116"/>
    </row>
    <row r="32" spans="1:14" ht="9" customHeight="1">
      <c r="A32" s="15"/>
      <c r="B32" s="90"/>
      <c r="C32" s="22"/>
      <c r="D32" s="471"/>
      <c r="E32" s="471"/>
      <c r="F32" s="506"/>
    </row>
    <row r="33" spans="1:14" s="165" customFormat="1" ht="27" customHeight="1">
      <c r="A33" s="21" t="s">
        <v>1633</v>
      </c>
      <c r="B33" s="92" t="s">
        <v>29</v>
      </c>
      <c r="C33" s="88"/>
      <c r="D33" s="22"/>
      <c r="E33" s="471"/>
      <c r="F33" s="506"/>
    </row>
    <row r="34" spans="1:14" s="165" customFormat="1" ht="9" customHeight="1">
      <c r="A34" s="21"/>
      <c r="B34" s="91"/>
      <c r="C34" s="22"/>
      <c r="D34" s="471"/>
      <c r="E34" s="471"/>
      <c r="F34" s="506"/>
    </row>
    <row r="35" spans="1:14">
      <c r="A35" s="15"/>
      <c r="B35" s="89" t="s">
        <v>30</v>
      </c>
      <c r="C35" s="88" t="s">
        <v>20</v>
      </c>
      <c r="D35" s="22" t="s">
        <v>28</v>
      </c>
      <c r="E35" s="198"/>
      <c r="F35" s="296"/>
    </row>
    <row r="36" spans="1:14" s="165" customFormat="1" ht="9" customHeight="1">
      <c r="A36" s="21"/>
      <c r="B36" s="91"/>
      <c r="C36" s="22"/>
      <c r="D36" s="471"/>
      <c r="E36" s="471"/>
      <c r="F36" s="506"/>
    </row>
    <row r="37" spans="1:14">
      <c r="A37" s="15"/>
      <c r="B37" s="89" t="s">
        <v>31</v>
      </c>
      <c r="C37" s="88" t="s">
        <v>20</v>
      </c>
      <c r="D37" s="22" t="s">
        <v>28</v>
      </c>
      <c r="E37" s="198"/>
      <c r="F37" s="296"/>
    </row>
    <row r="38" spans="1:14" s="165" customFormat="1" ht="9" customHeight="1">
      <c r="A38" s="21"/>
      <c r="B38" s="91"/>
      <c r="C38" s="22"/>
      <c r="D38" s="471"/>
      <c r="E38" s="471"/>
      <c r="F38" s="506"/>
    </row>
    <row r="39" spans="1:14" s="487" customFormat="1" ht="13">
      <c r="A39" s="303"/>
      <c r="B39" s="504" t="s">
        <v>1591</v>
      </c>
      <c r="C39" s="583"/>
      <c r="D39" s="153"/>
      <c r="E39" s="505"/>
      <c r="F39" s="296"/>
      <c r="G39" s="116"/>
      <c r="I39" s="116"/>
      <c r="J39" s="310"/>
      <c r="K39" s="310"/>
      <c r="L39" s="116"/>
      <c r="M39" s="116"/>
      <c r="N39" s="116"/>
    </row>
    <row r="40" spans="1:14" s="165" customFormat="1" ht="9" customHeight="1">
      <c r="A40" s="21"/>
      <c r="B40" s="91"/>
      <c r="C40" s="22"/>
      <c r="D40" s="471"/>
      <c r="E40" s="471"/>
      <c r="F40" s="506"/>
    </row>
    <row r="41" spans="1:14" s="492" customFormat="1" ht="16.149999999999999" customHeight="1">
      <c r="A41" s="601">
        <v>1.2</v>
      </c>
      <c r="B41" s="602" t="s">
        <v>1718</v>
      </c>
      <c r="C41" s="473"/>
      <c r="D41" s="603"/>
      <c r="E41" s="604"/>
      <c r="F41" s="146"/>
      <c r="H41" s="606"/>
    </row>
    <row r="42" spans="1:14" s="165" customFormat="1" ht="9" customHeight="1">
      <c r="A42" s="21"/>
      <c r="B42" s="91"/>
      <c r="C42" s="22"/>
      <c r="D42" s="471"/>
      <c r="E42" s="471"/>
      <c r="F42" s="506"/>
    </row>
    <row r="43" spans="1:14" s="492" customFormat="1" ht="39.75" customHeight="1">
      <c r="A43" s="609" t="s">
        <v>1632</v>
      </c>
      <c r="B43" s="617" t="s">
        <v>1660</v>
      </c>
      <c r="C43" s="473" t="s">
        <v>20</v>
      </c>
      <c r="D43" s="603" t="s">
        <v>103</v>
      </c>
      <c r="E43" s="604"/>
      <c r="F43" s="146">
        <v>10000000</v>
      </c>
      <c r="H43" s="606"/>
    </row>
    <row r="44" spans="1:14" s="165" customFormat="1" ht="9" customHeight="1">
      <c r="A44" s="21"/>
      <c r="B44" s="91"/>
      <c r="C44" s="22"/>
      <c r="D44" s="471"/>
      <c r="E44" s="471"/>
      <c r="F44" s="506"/>
    </row>
    <row r="45" spans="1:14" s="619" customFormat="1" ht="13.5" customHeight="1">
      <c r="A45" s="289"/>
      <c r="B45" s="288" t="s">
        <v>1830</v>
      </c>
      <c r="C45" s="507"/>
      <c r="D45" s="618"/>
      <c r="E45" s="508"/>
      <c r="F45" s="509"/>
      <c r="K45" s="620"/>
    </row>
    <row r="46" spans="1:14" s="165" customFormat="1" ht="9" customHeight="1">
      <c r="A46" s="21"/>
      <c r="B46" s="91"/>
      <c r="C46" s="22"/>
      <c r="D46" s="471"/>
      <c r="E46" s="471"/>
      <c r="F46" s="506"/>
    </row>
    <row r="47" spans="1:14" s="619" customFormat="1" ht="39.75" customHeight="1">
      <c r="A47" s="297">
        <v>1.3</v>
      </c>
      <c r="B47" s="621" t="s">
        <v>1589</v>
      </c>
      <c r="C47" s="507"/>
      <c r="D47" s="618"/>
      <c r="E47" s="508"/>
      <c r="F47" s="509"/>
      <c r="K47" s="620"/>
    </row>
    <row r="48" spans="1:14" s="165" customFormat="1" ht="9" customHeight="1">
      <c r="A48" s="21"/>
      <c r="B48" s="91"/>
      <c r="C48" s="22"/>
      <c r="D48" s="471"/>
      <c r="E48" s="471"/>
      <c r="F48" s="506"/>
    </row>
    <row r="49" spans="1:14" ht="13" customHeight="1">
      <c r="A49" s="601"/>
      <c r="B49" s="298" t="s">
        <v>1588</v>
      </c>
      <c r="C49" s="171"/>
      <c r="D49" s="290"/>
      <c r="E49" s="505"/>
      <c r="F49" s="296"/>
    </row>
    <row r="50" spans="1:14" s="165" customFormat="1" ht="9" customHeight="1">
      <c r="A50" s="21"/>
      <c r="B50" s="91"/>
      <c r="C50" s="22"/>
      <c r="D50" s="471"/>
      <c r="E50" s="471"/>
      <c r="F50" s="506"/>
    </row>
    <row r="51" spans="1:14" ht="13" customHeight="1">
      <c r="A51" s="297"/>
      <c r="B51" s="298" t="s">
        <v>1587</v>
      </c>
      <c r="C51" s="171"/>
      <c r="D51" s="290"/>
      <c r="E51" s="505"/>
      <c r="F51" s="296"/>
    </row>
    <row r="52" spans="1:14" s="165" customFormat="1" ht="9" customHeight="1">
      <c r="A52" s="21"/>
      <c r="B52" s="91"/>
      <c r="C52" s="22"/>
      <c r="D52" s="471"/>
      <c r="E52" s="471"/>
      <c r="F52" s="506"/>
    </row>
    <row r="53" spans="1:14">
      <c r="A53" s="289" t="s">
        <v>1686</v>
      </c>
      <c r="B53" s="581" t="s">
        <v>1657</v>
      </c>
      <c r="C53" s="583" t="s">
        <v>26</v>
      </c>
      <c r="D53" s="153">
        <v>2</v>
      </c>
      <c r="E53" s="295"/>
      <c r="F53" s="296"/>
      <c r="G53" s="501"/>
      <c r="H53" s="500"/>
      <c r="J53" s="310"/>
      <c r="K53" s="310"/>
    </row>
    <row r="54" spans="1:14" s="165" customFormat="1" ht="9" customHeight="1">
      <c r="A54" s="21"/>
      <c r="B54" s="91"/>
      <c r="C54" s="22"/>
      <c r="D54" s="471"/>
      <c r="E54" s="471"/>
      <c r="F54" s="506"/>
    </row>
    <row r="55" spans="1:14" s="487" customFormat="1" ht="13.5" customHeight="1">
      <c r="A55" s="297"/>
      <c r="B55" s="230" t="s">
        <v>1676</v>
      </c>
      <c r="C55" s="583"/>
      <c r="D55" s="153"/>
      <c r="E55" s="505"/>
      <c r="F55" s="296"/>
      <c r="G55" s="304"/>
      <c r="I55" s="116"/>
      <c r="J55" s="310"/>
      <c r="K55" s="310"/>
      <c r="L55" s="116"/>
      <c r="M55" s="116"/>
      <c r="N55" s="116"/>
    </row>
    <row r="56" spans="1:14" s="165" customFormat="1" ht="9" customHeight="1">
      <c r="A56" s="21"/>
      <c r="B56" s="91"/>
      <c r="C56" s="22"/>
      <c r="D56" s="471"/>
      <c r="E56" s="471"/>
      <c r="F56" s="506"/>
    </row>
    <row r="57" spans="1:14" s="487" customFormat="1">
      <c r="A57" s="584" t="s">
        <v>1687</v>
      </c>
      <c r="B57" s="581" t="s">
        <v>1653</v>
      </c>
      <c r="C57" s="583" t="s">
        <v>26</v>
      </c>
      <c r="D57" s="294">
        <v>4</v>
      </c>
      <c r="E57" s="295"/>
      <c r="F57" s="296"/>
      <c r="G57" s="622"/>
      <c r="H57" s="623"/>
      <c r="I57" s="116"/>
      <c r="J57" s="310"/>
      <c r="K57" s="310"/>
      <c r="L57" s="116"/>
      <c r="M57" s="116"/>
      <c r="N57" s="116"/>
    </row>
    <row r="58" spans="1:14" s="165" customFormat="1" ht="9" customHeight="1">
      <c r="A58" s="21"/>
      <c r="B58" s="91"/>
      <c r="C58" s="22"/>
      <c r="D58" s="471"/>
      <c r="E58" s="471"/>
      <c r="F58" s="506"/>
    </row>
    <row r="59" spans="1:14" s="487" customFormat="1" ht="13.5" customHeight="1">
      <c r="A59" s="297"/>
      <c r="B59" s="230" t="s">
        <v>1586</v>
      </c>
      <c r="C59" s="583"/>
      <c r="D59" s="153"/>
      <c r="E59" s="505"/>
      <c r="F59" s="296"/>
      <c r="G59" s="304"/>
      <c r="I59" s="116"/>
      <c r="J59" s="310"/>
      <c r="K59" s="310"/>
      <c r="L59" s="116"/>
      <c r="M59" s="116"/>
      <c r="N59" s="116"/>
    </row>
    <row r="60" spans="1:14" s="165" customFormat="1" ht="9" customHeight="1">
      <c r="A60" s="21"/>
      <c r="B60" s="91"/>
      <c r="C60" s="22"/>
      <c r="D60" s="471"/>
      <c r="E60" s="471"/>
      <c r="F60" s="506"/>
    </row>
    <row r="61" spans="1:14" s="487" customFormat="1">
      <c r="A61" s="584" t="s">
        <v>1688</v>
      </c>
      <c r="B61" s="581" t="s">
        <v>1658</v>
      </c>
      <c r="C61" s="583" t="s">
        <v>26</v>
      </c>
      <c r="D61" s="294">
        <v>3</v>
      </c>
      <c r="E61" s="295"/>
      <c r="F61" s="296"/>
      <c r="G61" s="116"/>
      <c r="H61" s="623"/>
      <c r="I61" s="116"/>
      <c r="J61" s="310"/>
      <c r="K61" s="310"/>
      <c r="L61" s="116"/>
      <c r="M61" s="116"/>
      <c r="N61" s="116"/>
    </row>
    <row r="62" spans="1:14" ht="13.5" thickBot="1">
      <c r="A62" s="962" t="s">
        <v>17</v>
      </c>
      <c r="B62" s="963"/>
      <c r="C62" s="963"/>
      <c r="D62" s="963"/>
      <c r="E62" s="18"/>
      <c r="F62" s="127"/>
    </row>
    <row r="63" spans="1:14" s="624" customFormat="1" ht="13">
      <c r="A63" s="297"/>
      <c r="B63" s="298" t="s">
        <v>1631</v>
      </c>
      <c r="C63" s="171"/>
      <c r="D63" s="290"/>
      <c r="E63" s="510"/>
      <c r="F63" s="296"/>
      <c r="H63" s="491"/>
      <c r="I63" s="311"/>
    </row>
    <row r="64" spans="1:14" s="165" customFormat="1" ht="9" customHeight="1">
      <c r="A64" s="21"/>
      <c r="B64" s="91"/>
      <c r="C64" s="22"/>
      <c r="D64" s="471"/>
      <c r="E64" s="471"/>
      <c r="F64" s="506"/>
    </row>
    <row r="65" spans="1:14" s="624" customFormat="1" ht="28.5" customHeight="1">
      <c r="A65" s="297"/>
      <c r="B65" s="298" t="s">
        <v>1630</v>
      </c>
      <c r="C65" s="171"/>
      <c r="D65" s="290"/>
      <c r="E65" s="510"/>
      <c r="F65" s="296"/>
      <c r="H65" s="491"/>
      <c r="I65" s="311"/>
    </row>
    <row r="66" spans="1:14" s="165" customFormat="1" ht="9" customHeight="1">
      <c r="A66" s="21"/>
      <c r="B66" s="91"/>
      <c r="C66" s="22"/>
      <c r="D66" s="471"/>
      <c r="E66" s="471"/>
      <c r="F66" s="506"/>
    </row>
    <row r="67" spans="1:14" s="624" customFormat="1" ht="13">
      <c r="A67" s="289" t="s">
        <v>1695</v>
      </c>
      <c r="B67" s="301" t="s">
        <v>1659</v>
      </c>
      <c r="C67" s="171" t="s">
        <v>26</v>
      </c>
      <c r="D67" s="294">
        <v>1</v>
      </c>
      <c r="E67" s="511"/>
      <c r="F67" s="296"/>
      <c r="H67" s="499"/>
      <c r="I67" s="498"/>
      <c r="J67" s="625"/>
    </row>
    <row r="68" spans="1:14" s="165" customFormat="1" ht="9" customHeight="1">
      <c r="A68" s="21"/>
      <c r="B68" s="91"/>
      <c r="C68" s="22"/>
      <c r="D68" s="471"/>
      <c r="E68" s="516"/>
      <c r="F68" s="506"/>
    </row>
    <row r="69" spans="1:14" s="624" customFormat="1" ht="13">
      <c r="A69" s="297"/>
      <c r="B69" s="298" t="s">
        <v>1585</v>
      </c>
      <c r="C69" s="171"/>
      <c r="D69" s="290"/>
      <c r="E69" s="511"/>
      <c r="F69" s="296"/>
      <c r="H69" s="491"/>
      <c r="I69" s="311"/>
    </row>
    <row r="70" spans="1:14" s="492" customFormat="1" ht="9" customHeight="1">
      <c r="A70" s="495"/>
      <c r="B70" s="503"/>
      <c r="C70" s="494"/>
      <c r="D70" s="512"/>
      <c r="E70" s="513"/>
      <c r="F70" s="146"/>
      <c r="H70" s="497"/>
      <c r="I70" s="497"/>
      <c r="J70" s="497"/>
    </row>
    <row r="71" spans="1:14" s="311" customFormat="1" ht="13">
      <c r="A71" s="289" t="s">
        <v>1696</v>
      </c>
      <c r="B71" s="581" t="s">
        <v>1656</v>
      </c>
      <c r="C71" s="171" t="s">
        <v>26</v>
      </c>
      <c r="D71" s="153">
        <v>1</v>
      </c>
      <c r="E71" s="514"/>
      <c r="F71" s="296"/>
      <c r="G71" s="490"/>
      <c r="H71" s="489"/>
      <c r="J71" s="488"/>
      <c r="K71" s="488"/>
    </row>
    <row r="72" spans="1:14" s="492" customFormat="1" ht="9" customHeight="1">
      <c r="A72" s="495"/>
      <c r="B72" s="503"/>
      <c r="C72" s="494"/>
      <c r="D72" s="512"/>
      <c r="E72" s="513"/>
      <c r="F72" s="146"/>
      <c r="H72" s="497"/>
      <c r="I72" s="497"/>
      <c r="J72" s="497"/>
    </row>
    <row r="73" spans="1:14" s="311" customFormat="1" ht="13">
      <c r="A73" s="297"/>
      <c r="B73" s="230" t="s">
        <v>1606</v>
      </c>
      <c r="C73" s="171"/>
      <c r="D73" s="153"/>
      <c r="E73" s="514"/>
      <c r="F73" s="296"/>
      <c r="G73" s="490"/>
      <c r="H73" s="489"/>
      <c r="J73" s="488"/>
      <c r="K73" s="488"/>
    </row>
    <row r="74" spans="1:14" s="165" customFormat="1" ht="9" customHeight="1">
      <c r="A74" s="21"/>
      <c r="B74" s="91"/>
      <c r="C74" s="22"/>
      <c r="D74" s="471"/>
      <c r="E74" s="516"/>
      <c r="F74" s="506"/>
    </row>
    <row r="75" spans="1:14" s="487" customFormat="1">
      <c r="A75" s="584" t="s">
        <v>1697</v>
      </c>
      <c r="B75" s="581" t="s">
        <v>1629</v>
      </c>
      <c r="C75" s="583" t="s">
        <v>15</v>
      </c>
      <c r="D75" s="294">
        <v>200</v>
      </c>
      <c r="E75" s="295"/>
      <c r="F75" s="296"/>
      <c r="G75" s="116"/>
      <c r="I75" s="116"/>
      <c r="J75" s="310"/>
      <c r="K75" s="310"/>
      <c r="L75" s="116"/>
      <c r="M75" s="116"/>
      <c r="N75" s="116"/>
    </row>
    <row r="76" spans="1:14" s="487" customFormat="1" ht="9" customHeight="1">
      <c r="A76" s="584"/>
      <c r="B76" s="581"/>
      <c r="C76" s="583"/>
      <c r="D76" s="294"/>
      <c r="E76" s="295"/>
      <c r="F76" s="296"/>
      <c r="G76" s="116"/>
      <c r="I76" s="116"/>
      <c r="J76" s="310"/>
      <c r="K76" s="310"/>
      <c r="L76" s="116"/>
      <c r="M76" s="116"/>
      <c r="N76" s="116"/>
    </row>
    <row r="77" spans="1:14" s="487" customFormat="1" ht="13">
      <c r="A77" s="584"/>
      <c r="B77" s="230" t="s">
        <v>1728</v>
      </c>
      <c r="C77" s="583"/>
      <c r="D77" s="294"/>
      <c r="E77" s="295"/>
      <c r="F77" s="296"/>
      <c r="G77" s="116"/>
      <c r="I77" s="116"/>
      <c r="J77" s="310"/>
      <c r="K77" s="310"/>
      <c r="L77" s="116"/>
      <c r="M77" s="116"/>
      <c r="N77" s="116"/>
    </row>
    <row r="78" spans="1:14" s="487" customFormat="1" ht="9" customHeight="1">
      <c r="A78" s="584"/>
      <c r="B78" s="230"/>
      <c r="C78" s="583"/>
      <c r="D78" s="294"/>
      <c r="E78" s="295"/>
      <c r="F78" s="296"/>
      <c r="G78" s="116"/>
      <c r="I78" s="116"/>
      <c r="J78" s="310"/>
      <c r="K78" s="310"/>
      <c r="L78" s="116"/>
      <c r="M78" s="116"/>
      <c r="N78" s="116"/>
    </row>
    <row r="79" spans="1:14" s="487" customFormat="1" ht="37.5">
      <c r="A79" s="584" t="s">
        <v>1727</v>
      </c>
      <c r="B79" s="581" t="s">
        <v>1729</v>
      </c>
      <c r="C79" s="583" t="s">
        <v>20</v>
      </c>
      <c r="D79" s="294" t="s">
        <v>21</v>
      </c>
      <c r="E79" s="295"/>
      <c r="F79" s="296"/>
      <c r="G79" s="626"/>
      <c r="I79" s="116"/>
      <c r="J79" s="310"/>
      <c r="K79" s="310"/>
      <c r="L79" s="116"/>
      <c r="M79" s="116"/>
      <c r="N79" s="116"/>
    </row>
    <row r="80" spans="1:14" ht="9" customHeight="1">
      <c r="A80" s="15"/>
      <c r="B80" s="90"/>
      <c r="C80" s="22"/>
      <c r="D80" s="471"/>
      <c r="E80" s="516"/>
      <c r="F80" s="506"/>
    </row>
    <row r="81" spans="1:14" s="619" customFormat="1" ht="13">
      <c r="A81" s="297">
        <v>1.4</v>
      </c>
      <c r="B81" s="621" t="s">
        <v>1670</v>
      </c>
      <c r="C81" s="507"/>
      <c r="D81" s="618"/>
      <c r="E81" s="508"/>
      <c r="F81" s="509"/>
      <c r="K81" s="620"/>
    </row>
    <row r="82" spans="1:14" s="165" customFormat="1" ht="13">
      <c r="A82" s="21"/>
      <c r="B82" s="91"/>
      <c r="C82" s="22"/>
      <c r="D82" s="471"/>
      <c r="E82" s="516"/>
      <c r="F82" s="506"/>
    </row>
    <row r="83" spans="1:14" ht="13" customHeight="1">
      <c r="A83" s="601"/>
      <c r="B83" s="298" t="s">
        <v>1588</v>
      </c>
      <c r="C83" s="171"/>
      <c r="D83" s="290"/>
      <c r="E83" s="505"/>
      <c r="F83" s="296"/>
    </row>
    <row r="84" spans="1:14" s="165" customFormat="1" ht="9" customHeight="1">
      <c r="A84" s="21"/>
      <c r="B84" s="91"/>
      <c r="C84" s="22"/>
      <c r="D84" s="471"/>
      <c r="E84" s="471"/>
      <c r="F84" s="506"/>
    </row>
    <row r="85" spans="1:14" ht="13" customHeight="1">
      <c r="A85" s="297"/>
      <c r="B85" s="298" t="s">
        <v>1587</v>
      </c>
      <c r="C85" s="171"/>
      <c r="D85" s="290"/>
      <c r="E85" s="505"/>
      <c r="F85" s="296"/>
    </row>
    <row r="86" spans="1:14" s="165" customFormat="1" ht="9" customHeight="1">
      <c r="A86" s="21"/>
      <c r="B86" s="91"/>
      <c r="C86" s="22"/>
      <c r="D86" s="471"/>
      <c r="E86" s="471"/>
      <c r="F86" s="506"/>
    </row>
    <row r="87" spans="1:14">
      <c r="A87" s="289" t="s">
        <v>1691</v>
      </c>
      <c r="B87" s="581" t="s">
        <v>1652</v>
      </c>
      <c r="C87" s="583" t="s">
        <v>26</v>
      </c>
      <c r="D87" s="153">
        <v>2</v>
      </c>
      <c r="E87" s="295"/>
      <c r="F87" s="296"/>
      <c r="G87" s="501"/>
      <c r="H87" s="500"/>
      <c r="J87" s="310"/>
      <c r="K87" s="310"/>
    </row>
    <row r="88" spans="1:14" s="165" customFormat="1" ht="9" customHeight="1">
      <c r="A88" s="21"/>
      <c r="B88" s="91"/>
      <c r="C88" s="22"/>
      <c r="D88" s="471"/>
      <c r="E88" s="471"/>
      <c r="F88" s="506"/>
    </row>
    <row r="89" spans="1:14" s="487" customFormat="1" ht="13.5" customHeight="1">
      <c r="A89" s="297"/>
      <c r="B89" s="230" t="s">
        <v>1676</v>
      </c>
      <c r="C89" s="583"/>
      <c r="D89" s="153"/>
      <c r="E89" s="505"/>
      <c r="F89" s="296"/>
      <c r="G89" s="304"/>
      <c r="I89" s="116"/>
      <c r="J89" s="310"/>
      <c r="K89" s="310"/>
      <c r="L89" s="116"/>
      <c r="M89" s="116"/>
      <c r="N89" s="116"/>
    </row>
    <row r="90" spans="1:14" s="165" customFormat="1" ht="9" customHeight="1">
      <c r="A90" s="21"/>
      <c r="B90" s="91"/>
      <c r="C90" s="22"/>
      <c r="D90" s="471"/>
      <c r="E90" s="471"/>
      <c r="F90" s="506"/>
    </row>
    <row r="91" spans="1:14" s="487" customFormat="1">
      <c r="A91" s="584" t="s">
        <v>1698</v>
      </c>
      <c r="B91" s="581" t="s">
        <v>1653</v>
      </c>
      <c r="C91" s="583" t="s">
        <v>26</v>
      </c>
      <c r="D91" s="294">
        <v>4</v>
      </c>
      <c r="E91" s="295"/>
      <c r="F91" s="296"/>
      <c r="G91" s="622"/>
      <c r="H91" s="623"/>
      <c r="I91" s="116"/>
      <c r="J91" s="310"/>
      <c r="K91" s="310"/>
      <c r="L91" s="116"/>
      <c r="M91" s="116"/>
      <c r="N91" s="116"/>
    </row>
    <row r="92" spans="1:14" s="165" customFormat="1" ht="9" customHeight="1">
      <c r="A92" s="21"/>
      <c r="B92" s="91"/>
      <c r="C92" s="22"/>
      <c r="D92" s="471"/>
      <c r="E92" s="471"/>
      <c r="F92" s="506"/>
    </row>
    <row r="93" spans="1:14" s="487" customFormat="1" ht="13.5" customHeight="1">
      <c r="A93" s="297"/>
      <c r="B93" s="230" t="s">
        <v>1586</v>
      </c>
      <c r="C93" s="583"/>
      <c r="D93" s="153"/>
      <c r="E93" s="505"/>
      <c r="F93" s="296"/>
      <c r="G93" s="304"/>
      <c r="I93" s="116"/>
      <c r="J93" s="310"/>
      <c r="K93" s="310"/>
      <c r="L93" s="116"/>
      <c r="M93" s="116"/>
      <c r="N93" s="116"/>
    </row>
    <row r="94" spans="1:14" s="165" customFormat="1" ht="9" customHeight="1">
      <c r="A94" s="21"/>
      <c r="B94" s="91"/>
      <c r="C94" s="22"/>
      <c r="D94" s="471"/>
      <c r="E94" s="471"/>
      <c r="F94" s="506"/>
    </row>
    <row r="95" spans="1:14" s="487" customFormat="1">
      <c r="A95" s="584" t="s">
        <v>1699</v>
      </c>
      <c r="B95" s="581" t="s">
        <v>1654</v>
      </c>
      <c r="C95" s="583" t="s">
        <v>26</v>
      </c>
      <c r="D95" s="294">
        <v>3</v>
      </c>
      <c r="E95" s="295"/>
      <c r="F95" s="296"/>
      <c r="G95" s="116"/>
      <c r="H95" s="623"/>
      <c r="I95" s="116"/>
      <c r="J95" s="310"/>
      <c r="K95" s="310"/>
      <c r="L95" s="116"/>
      <c r="M95" s="116"/>
      <c r="N95" s="116"/>
    </row>
    <row r="96" spans="1:14" ht="9" customHeight="1">
      <c r="A96" s="15"/>
      <c r="B96" s="90"/>
      <c r="C96" s="22"/>
      <c r="D96" s="471"/>
      <c r="E96" s="471"/>
      <c r="F96" s="506"/>
    </row>
    <row r="97" spans="1:14" s="624" customFormat="1" ht="13">
      <c r="A97" s="297"/>
      <c r="B97" s="298" t="s">
        <v>1631</v>
      </c>
      <c r="C97" s="171"/>
      <c r="D97" s="290"/>
      <c r="E97" s="510"/>
      <c r="F97" s="296"/>
      <c r="H97" s="491"/>
      <c r="I97" s="311"/>
    </row>
    <row r="98" spans="1:14" s="165" customFormat="1" ht="9" customHeight="1">
      <c r="A98" s="21"/>
      <c r="B98" s="91"/>
      <c r="C98" s="22"/>
      <c r="D98" s="471"/>
      <c r="E98" s="471"/>
      <c r="F98" s="506"/>
    </row>
    <row r="99" spans="1:14" s="624" customFormat="1" ht="15" customHeight="1">
      <c r="A99" s="297"/>
      <c r="B99" s="298" t="s">
        <v>1662</v>
      </c>
      <c r="C99" s="171"/>
      <c r="D99" s="290"/>
      <c r="E99" s="510"/>
      <c r="F99" s="296"/>
      <c r="H99" s="491"/>
      <c r="I99" s="311"/>
    </row>
    <row r="100" spans="1:14" s="165" customFormat="1" ht="9" customHeight="1">
      <c r="A100" s="21"/>
      <c r="B100" s="91"/>
      <c r="C100" s="22"/>
      <c r="D100" s="471"/>
      <c r="E100" s="471"/>
      <c r="F100" s="506"/>
    </row>
    <row r="101" spans="1:14" s="624" customFormat="1" ht="13">
      <c r="A101" s="289" t="s">
        <v>1700</v>
      </c>
      <c r="B101" s="301" t="s">
        <v>1655</v>
      </c>
      <c r="C101" s="171" t="s">
        <v>26</v>
      </c>
      <c r="D101" s="294">
        <v>1</v>
      </c>
      <c r="E101" s="511"/>
      <c r="F101" s="296"/>
      <c r="H101" s="499"/>
      <c r="I101" s="498"/>
      <c r="J101" s="625"/>
    </row>
    <row r="102" spans="1:14" s="165" customFormat="1" ht="9" customHeight="1">
      <c r="A102" s="21"/>
      <c r="B102" s="91"/>
      <c r="C102" s="22"/>
      <c r="D102" s="471"/>
      <c r="E102" s="516"/>
      <c r="F102" s="506"/>
    </row>
    <row r="103" spans="1:14" s="624" customFormat="1" ht="13">
      <c r="A103" s="297"/>
      <c r="B103" s="298" t="s">
        <v>1585</v>
      </c>
      <c r="C103" s="171"/>
      <c r="D103" s="290"/>
      <c r="E103" s="511"/>
      <c r="F103" s="296"/>
      <c r="H103" s="491"/>
      <c r="I103" s="311"/>
    </row>
    <row r="104" spans="1:14" s="492" customFormat="1" ht="9" customHeight="1">
      <c r="A104" s="495"/>
      <c r="B104" s="503"/>
      <c r="C104" s="494"/>
      <c r="D104" s="512"/>
      <c r="E104" s="513"/>
      <c r="F104" s="146"/>
      <c r="H104" s="497"/>
      <c r="I104" s="497"/>
      <c r="J104" s="497"/>
    </row>
    <row r="105" spans="1:14" s="311" customFormat="1" ht="13">
      <c r="A105" s="289" t="s">
        <v>1701</v>
      </c>
      <c r="B105" s="581" t="s">
        <v>1656</v>
      </c>
      <c r="C105" s="171" t="s">
        <v>26</v>
      </c>
      <c r="D105" s="153">
        <v>1</v>
      </c>
      <c r="E105" s="514"/>
      <c r="F105" s="296"/>
      <c r="G105" s="490"/>
      <c r="H105" s="489"/>
      <c r="J105" s="488"/>
      <c r="K105" s="488"/>
    </row>
    <row r="106" spans="1:14" s="492" customFormat="1" ht="9" customHeight="1">
      <c r="A106" s="495"/>
      <c r="B106" s="503"/>
      <c r="C106" s="494"/>
      <c r="D106" s="512"/>
      <c r="E106" s="513"/>
      <c r="F106" s="146"/>
      <c r="H106" s="497"/>
      <c r="I106" s="497"/>
      <c r="J106" s="497"/>
    </row>
    <row r="107" spans="1:14" s="311" customFormat="1" ht="13">
      <c r="A107" s="297"/>
      <c r="B107" s="230" t="s">
        <v>1606</v>
      </c>
      <c r="C107" s="171"/>
      <c r="D107" s="153"/>
      <c r="E107" s="514"/>
      <c r="F107" s="296"/>
      <c r="G107" s="490"/>
      <c r="H107" s="489"/>
      <c r="J107" s="488"/>
      <c r="K107" s="488"/>
    </row>
    <row r="108" spans="1:14" s="165" customFormat="1" ht="9" customHeight="1">
      <c r="A108" s="21"/>
      <c r="B108" s="91"/>
      <c r="C108" s="22"/>
      <c r="D108" s="471"/>
      <c r="E108" s="516"/>
      <c r="F108" s="506"/>
    </row>
    <row r="109" spans="1:14" s="487" customFormat="1">
      <c r="A109" s="584" t="s">
        <v>1702</v>
      </c>
      <c r="B109" s="581" t="s">
        <v>1629</v>
      </c>
      <c r="C109" s="583" t="s">
        <v>15</v>
      </c>
      <c r="D109" s="294">
        <v>200</v>
      </c>
      <c r="E109" s="295"/>
      <c r="F109" s="296"/>
      <c r="G109" s="116"/>
      <c r="I109" s="116"/>
      <c r="J109" s="310"/>
      <c r="K109" s="310"/>
      <c r="L109" s="116"/>
      <c r="M109" s="116"/>
      <c r="N109" s="116"/>
    </row>
    <row r="110" spans="1:14" ht="9" customHeight="1">
      <c r="A110" s="15"/>
      <c r="B110" s="90"/>
      <c r="C110" s="22"/>
      <c r="D110" s="471"/>
      <c r="E110" s="516"/>
      <c r="F110" s="506"/>
    </row>
    <row r="111" spans="1:14" s="492" customFormat="1" ht="15.75" customHeight="1">
      <c r="A111" s="607">
        <v>1.5</v>
      </c>
      <c r="B111" s="627" t="s">
        <v>1669</v>
      </c>
      <c r="C111" s="512"/>
      <c r="D111" s="512"/>
      <c r="E111" s="513"/>
      <c r="F111" s="146"/>
    </row>
    <row r="112" spans="1:14" s="492" customFormat="1" ht="9" customHeight="1">
      <c r="A112" s="495"/>
      <c r="B112" s="503"/>
      <c r="C112" s="494"/>
      <c r="D112" s="512"/>
      <c r="E112" s="513"/>
      <c r="F112" s="146"/>
      <c r="H112" s="497"/>
      <c r="I112" s="497"/>
      <c r="J112" s="497"/>
    </row>
    <row r="113" spans="1:14" s="492" customFormat="1" ht="53.25" customHeight="1">
      <c r="A113" s="495" t="s">
        <v>1628</v>
      </c>
      <c r="B113" s="617" t="s">
        <v>1604</v>
      </c>
      <c r="C113" s="628" t="s">
        <v>15</v>
      </c>
      <c r="D113" s="628">
        <v>100</v>
      </c>
      <c r="E113" s="513"/>
      <c r="F113" s="296"/>
      <c r="G113" s="493"/>
      <c r="J113" s="493"/>
    </row>
    <row r="114" spans="1:14" s="492" customFormat="1" ht="9" customHeight="1">
      <c r="A114" s="495"/>
      <c r="B114" s="503"/>
      <c r="C114" s="494"/>
      <c r="D114" s="512"/>
      <c r="E114" s="513"/>
      <c r="F114" s="146"/>
      <c r="H114" s="497"/>
      <c r="I114" s="497"/>
      <c r="J114" s="497"/>
    </row>
    <row r="115" spans="1:14" s="492" customFormat="1" ht="15.75" customHeight="1">
      <c r="A115" s="495" t="s">
        <v>1627</v>
      </c>
      <c r="B115" s="629" t="s">
        <v>1603</v>
      </c>
      <c r="C115" s="628" t="s">
        <v>15</v>
      </c>
      <c r="D115" s="628">
        <v>20</v>
      </c>
      <c r="E115" s="513"/>
      <c r="F115" s="296"/>
      <c r="G115" s="493"/>
      <c r="J115" s="493"/>
    </row>
    <row r="116" spans="1:14" s="492" customFormat="1" ht="9" customHeight="1">
      <c r="A116" s="495"/>
      <c r="B116" s="503"/>
      <c r="C116" s="494"/>
      <c r="D116" s="512"/>
      <c r="E116" s="513"/>
      <c r="F116" s="146"/>
      <c r="H116" s="497"/>
      <c r="I116" s="497"/>
      <c r="J116" s="497"/>
    </row>
    <row r="117" spans="1:14" s="165" customFormat="1" ht="28.5" customHeight="1">
      <c r="A117" s="495" t="s">
        <v>1626</v>
      </c>
      <c r="B117" s="92" t="s">
        <v>1602</v>
      </c>
      <c r="C117" s="630" t="s">
        <v>98</v>
      </c>
      <c r="D117" s="88">
        <v>204</v>
      </c>
      <c r="E117" s="516"/>
      <c r="F117" s="296"/>
    </row>
    <row r="118" spans="1:14" s="165" customFormat="1" ht="9" customHeight="1">
      <c r="A118" s="21"/>
      <c r="B118" s="91"/>
      <c r="C118" s="22"/>
      <c r="D118" s="471"/>
      <c r="E118" s="516"/>
      <c r="F118" s="506"/>
    </row>
    <row r="119" spans="1:14" s="492" customFormat="1" ht="37.5">
      <c r="A119" s="495" t="s">
        <v>1625</v>
      </c>
      <c r="B119" s="503" t="s">
        <v>1601</v>
      </c>
      <c r="C119" s="494" t="s">
        <v>98</v>
      </c>
      <c r="D119" s="515">
        <v>204</v>
      </c>
      <c r="E119" s="513"/>
      <c r="F119" s="296"/>
      <c r="G119" s="493"/>
    </row>
    <row r="120" spans="1:14" s="492" customFormat="1">
      <c r="A120" s="495"/>
      <c r="B120" s="503"/>
      <c r="C120" s="494"/>
      <c r="D120" s="515"/>
      <c r="E120" s="513"/>
      <c r="F120" s="296"/>
      <c r="G120" s="493"/>
    </row>
    <row r="121" spans="1:14" s="492" customFormat="1">
      <c r="A121" s="495"/>
      <c r="B121" s="503"/>
      <c r="C121" s="494"/>
      <c r="D121" s="515"/>
      <c r="E121" s="513"/>
      <c r="F121" s="296"/>
      <c r="G121" s="493"/>
    </row>
    <row r="122" spans="1:14" s="165" customFormat="1" ht="13">
      <c r="A122" s="21"/>
      <c r="B122" s="91"/>
      <c r="C122" s="22"/>
      <c r="D122" s="471"/>
      <c r="E122" s="516"/>
      <c r="F122" s="506"/>
    </row>
    <row r="123" spans="1:14" ht="18" customHeight="1" thickBot="1">
      <c r="A123" s="962" t="s">
        <v>17</v>
      </c>
      <c r="B123" s="963"/>
      <c r="C123" s="963"/>
      <c r="D123" s="963"/>
      <c r="E123" s="18"/>
      <c r="F123" s="127"/>
    </row>
    <row r="124" spans="1:14" s="487" customFormat="1" ht="13">
      <c r="A124" s="303">
        <v>1.6</v>
      </c>
      <c r="B124" s="504" t="s">
        <v>1582</v>
      </c>
      <c r="C124" s="583"/>
      <c r="D124" s="153"/>
      <c r="E124" s="295"/>
      <c r="F124" s="296"/>
      <c r="G124" s="116"/>
      <c r="I124" s="116"/>
      <c r="J124" s="310"/>
      <c r="K124" s="310"/>
      <c r="L124" s="116"/>
      <c r="M124" s="116"/>
      <c r="N124" s="116"/>
    </row>
    <row r="125" spans="1:14" s="165" customFormat="1" ht="9" customHeight="1">
      <c r="A125" s="21"/>
      <c r="B125" s="91"/>
      <c r="C125" s="22"/>
      <c r="D125" s="471"/>
      <c r="E125" s="516"/>
      <c r="F125" s="506"/>
    </row>
    <row r="126" spans="1:14" s="487" customFormat="1" ht="105" customHeight="1">
      <c r="A126" s="584" t="s">
        <v>1624</v>
      </c>
      <c r="B126" s="631" t="s">
        <v>1893</v>
      </c>
      <c r="C126" s="583" t="s">
        <v>26</v>
      </c>
      <c r="D126" s="294">
        <v>3</v>
      </c>
      <c r="E126" s="295"/>
      <c r="F126" s="296"/>
      <c r="G126" s="116"/>
      <c r="I126" s="116"/>
      <c r="J126" s="310"/>
      <c r="K126" s="310"/>
      <c r="L126" s="116"/>
      <c r="M126" s="116"/>
      <c r="N126" s="116"/>
    </row>
    <row r="127" spans="1:14" s="165" customFormat="1" ht="9" customHeight="1">
      <c r="A127" s="21"/>
      <c r="B127" s="91"/>
      <c r="C127" s="22"/>
      <c r="D127" s="471"/>
      <c r="E127" s="516"/>
      <c r="F127" s="506"/>
    </row>
    <row r="128" spans="1:14" s="487" customFormat="1" ht="130.5" customHeight="1">
      <c r="A128" s="584" t="s">
        <v>1623</v>
      </c>
      <c r="B128" s="631" t="s">
        <v>1844</v>
      </c>
      <c r="C128" s="583" t="s">
        <v>26</v>
      </c>
      <c r="D128" s="294">
        <v>1</v>
      </c>
      <c r="E128" s="295"/>
      <c r="F128" s="296"/>
      <c r="G128" s="116"/>
      <c r="I128" s="116"/>
      <c r="J128" s="310"/>
      <c r="K128" s="310"/>
      <c r="L128" s="116"/>
      <c r="M128" s="116"/>
      <c r="N128" s="116"/>
    </row>
    <row r="129" spans="1:14" s="487" customFormat="1" ht="25">
      <c r="A129" s="584"/>
      <c r="B129" s="631" t="s">
        <v>1663</v>
      </c>
      <c r="C129" s="583"/>
      <c r="D129" s="294"/>
      <c r="E129" s="295"/>
      <c r="F129" s="296"/>
      <c r="G129" s="116"/>
      <c r="I129" s="116"/>
      <c r="J129" s="310"/>
      <c r="K129" s="310"/>
      <c r="L129" s="116"/>
      <c r="M129" s="116"/>
      <c r="N129" s="116"/>
    </row>
    <row r="130" spans="1:14" s="165" customFormat="1" ht="9" customHeight="1">
      <c r="A130" s="21"/>
      <c r="B130" s="91"/>
      <c r="C130" s="22"/>
      <c r="D130" s="471"/>
      <c r="E130" s="516"/>
      <c r="F130" s="506"/>
    </row>
    <row r="131" spans="1:14" s="487" customFormat="1">
      <c r="A131" s="584" t="s">
        <v>1622</v>
      </c>
      <c r="B131" s="581" t="s">
        <v>1600</v>
      </c>
      <c r="C131" s="583" t="s">
        <v>26</v>
      </c>
      <c r="D131" s="294">
        <v>3</v>
      </c>
      <c r="E131" s="295"/>
      <c r="F131" s="296"/>
      <c r="G131" s="116"/>
      <c r="I131" s="116"/>
      <c r="J131" s="310"/>
      <c r="K131" s="310"/>
      <c r="L131" s="116"/>
      <c r="M131" s="116"/>
      <c r="N131" s="116"/>
    </row>
    <row r="132" spans="1:14" s="165" customFormat="1" ht="9" customHeight="1">
      <c r="A132" s="21"/>
      <c r="B132" s="91"/>
      <c r="C132" s="22"/>
      <c r="D132" s="471"/>
      <c r="E132" s="516"/>
      <c r="F132" s="506"/>
    </row>
    <row r="133" spans="1:14" s="487" customFormat="1" ht="12.75" customHeight="1">
      <c r="A133" s="584" t="s">
        <v>1621</v>
      </c>
      <c r="B133" s="581" t="s">
        <v>1599</v>
      </c>
      <c r="C133" s="583" t="s">
        <v>15</v>
      </c>
      <c r="D133" s="294">
        <v>10</v>
      </c>
      <c r="E133" s="295"/>
      <c r="F133" s="296"/>
      <c r="G133" s="116"/>
      <c r="I133" s="116"/>
      <c r="J133" s="310"/>
      <c r="K133" s="310"/>
      <c r="L133" s="116"/>
      <c r="M133" s="116"/>
      <c r="N133" s="116"/>
    </row>
    <row r="134" spans="1:14" s="165" customFormat="1" ht="9" customHeight="1">
      <c r="A134" s="21"/>
      <c r="B134" s="91"/>
      <c r="C134" s="22"/>
      <c r="D134" s="471"/>
      <c r="E134" s="516"/>
      <c r="F134" s="506"/>
    </row>
    <row r="135" spans="1:14" s="487" customFormat="1" ht="25">
      <c r="A135" s="584" t="s">
        <v>1620</v>
      </c>
      <c r="B135" s="581" t="s">
        <v>1598</v>
      </c>
      <c r="C135" s="583" t="s">
        <v>15</v>
      </c>
      <c r="D135" s="294">
        <v>90</v>
      </c>
      <c r="E135" s="295"/>
      <c r="F135" s="296"/>
      <c r="G135" s="116"/>
      <c r="I135" s="116"/>
      <c r="J135" s="310"/>
      <c r="K135" s="310"/>
      <c r="L135" s="116"/>
      <c r="M135" s="116"/>
      <c r="N135" s="116"/>
    </row>
    <row r="136" spans="1:14" ht="9" customHeight="1">
      <c r="A136" s="15"/>
      <c r="B136" s="90"/>
      <c r="C136" s="22"/>
      <c r="D136" s="471"/>
      <c r="E136" s="516"/>
      <c r="F136" s="506"/>
    </row>
    <row r="137" spans="1:14" s="487" customFormat="1">
      <c r="A137" s="584" t="s">
        <v>1619</v>
      </c>
      <c r="B137" s="581" t="s">
        <v>1618</v>
      </c>
      <c r="C137" s="583" t="s">
        <v>15</v>
      </c>
      <c r="D137" s="294">
        <v>90</v>
      </c>
      <c r="E137" s="295"/>
      <c r="F137" s="296"/>
      <c r="G137" s="116"/>
      <c r="I137" s="116"/>
      <c r="J137" s="310"/>
      <c r="K137" s="310"/>
      <c r="L137" s="116"/>
      <c r="M137" s="116"/>
      <c r="N137" s="116"/>
    </row>
    <row r="138" spans="1:14" ht="9" customHeight="1">
      <c r="A138" s="15"/>
      <c r="B138" s="90"/>
      <c r="C138" s="22"/>
      <c r="D138" s="471"/>
      <c r="E138" s="516"/>
      <c r="F138" s="506"/>
    </row>
    <row r="139" spans="1:14" s="487" customFormat="1">
      <c r="A139" s="584" t="s">
        <v>1617</v>
      </c>
      <c r="B139" s="581" t="s">
        <v>1596</v>
      </c>
      <c r="C139" s="583" t="s">
        <v>26</v>
      </c>
      <c r="D139" s="294">
        <v>3</v>
      </c>
      <c r="E139" s="295"/>
      <c r="F139" s="296"/>
      <c r="G139" s="116"/>
      <c r="I139" s="116"/>
      <c r="J139" s="310"/>
      <c r="K139" s="310"/>
      <c r="L139" s="116"/>
      <c r="M139" s="116"/>
      <c r="N139" s="116"/>
    </row>
    <row r="140" spans="1:14" ht="9" customHeight="1">
      <c r="A140" s="15"/>
      <c r="B140" s="90"/>
      <c r="C140" s="22"/>
      <c r="D140" s="471"/>
      <c r="E140" s="516"/>
      <c r="F140" s="506"/>
    </row>
    <row r="141" spans="1:14" s="487" customFormat="1">
      <c r="A141" s="584" t="s">
        <v>1616</v>
      </c>
      <c r="B141" s="581" t="s">
        <v>1595</v>
      </c>
      <c r="C141" s="583" t="s">
        <v>26</v>
      </c>
      <c r="D141" s="294">
        <v>1</v>
      </c>
      <c r="E141" s="295"/>
      <c r="F141" s="296"/>
      <c r="G141" s="116"/>
      <c r="I141" s="116"/>
      <c r="J141" s="310"/>
      <c r="K141" s="310"/>
      <c r="L141" s="116"/>
      <c r="M141" s="116"/>
      <c r="N141" s="116"/>
    </row>
    <row r="142" spans="1:14" ht="9" customHeight="1">
      <c r="A142" s="15"/>
      <c r="B142" s="90"/>
      <c r="C142" s="22"/>
      <c r="D142" s="471"/>
      <c r="E142" s="516"/>
      <c r="F142" s="506"/>
    </row>
    <row r="143" spans="1:14" s="487" customFormat="1" ht="25">
      <c r="A143" s="632" t="s">
        <v>1615</v>
      </c>
      <c r="B143" s="581" t="s">
        <v>1594</v>
      </c>
      <c r="C143" s="583" t="s">
        <v>26</v>
      </c>
      <c r="D143" s="294">
        <v>1</v>
      </c>
      <c r="E143" s="295"/>
      <c r="F143" s="296"/>
      <c r="G143" s="116"/>
      <c r="I143" s="116"/>
      <c r="J143" s="310"/>
      <c r="K143" s="310"/>
      <c r="L143" s="116"/>
      <c r="M143" s="116"/>
      <c r="N143" s="116"/>
    </row>
    <row r="144" spans="1:14" ht="9" customHeight="1">
      <c r="A144" s="15"/>
      <c r="B144" s="90"/>
      <c r="C144" s="22"/>
      <c r="D144" s="471"/>
      <c r="E144" s="516"/>
      <c r="F144" s="506"/>
    </row>
    <row r="145" spans="1:14" s="487" customFormat="1">
      <c r="A145" s="584" t="s">
        <v>1614</v>
      </c>
      <c r="B145" s="581" t="s">
        <v>1593</v>
      </c>
      <c r="C145" s="583" t="s">
        <v>20</v>
      </c>
      <c r="D145" s="294" t="s">
        <v>28</v>
      </c>
      <c r="E145" s="295"/>
      <c r="F145" s="296"/>
      <c r="G145" s="116"/>
      <c r="I145" s="116"/>
      <c r="J145" s="310"/>
      <c r="K145" s="310"/>
      <c r="L145" s="116"/>
      <c r="M145" s="116"/>
      <c r="N145" s="116"/>
    </row>
    <row r="146" spans="1:14" ht="9" customHeight="1">
      <c r="A146" s="15"/>
      <c r="B146" s="90"/>
      <c r="C146" s="22"/>
      <c r="D146" s="471"/>
      <c r="E146" s="516"/>
      <c r="F146" s="506"/>
    </row>
    <row r="147" spans="1:14" s="487" customFormat="1" ht="78.75" customHeight="1">
      <c r="A147" s="584" t="s">
        <v>1613</v>
      </c>
      <c r="B147" s="581" t="s">
        <v>1664</v>
      </c>
      <c r="C147" s="583" t="s">
        <v>26</v>
      </c>
      <c r="D147" s="294">
        <v>3</v>
      </c>
      <c r="E147" s="295"/>
      <c r="F147" s="296"/>
      <c r="G147" s="116"/>
      <c r="I147" s="116"/>
      <c r="J147" s="310"/>
      <c r="K147" s="310"/>
      <c r="L147" s="116"/>
      <c r="M147" s="116"/>
      <c r="N147" s="116"/>
    </row>
    <row r="148" spans="1:14" ht="9" customHeight="1">
      <c r="A148" s="15"/>
      <c r="B148" s="90"/>
      <c r="C148" s="22"/>
      <c r="D148" s="471"/>
      <c r="E148" s="516"/>
      <c r="F148" s="506"/>
    </row>
    <row r="149" spans="1:14" s="492" customFormat="1" ht="15.75" customHeight="1">
      <c r="A149" s="607">
        <v>1.7</v>
      </c>
      <c r="B149" s="608" t="s">
        <v>1380</v>
      </c>
      <c r="C149" s="512"/>
      <c r="D149" s="512"/>
      <c r="E149" s="513"/>
      <c r="F149" s="146"/>
    </row>
    <row r="150" spans="1:14" s="165" customFormat="1" ht="9" customHeight="1">
      <c r="A150" s="21"/>
      <c r="B150" s="91"/>
      <c r="C150" s="22"/>
      <c r="D150" s="471"/>
      <c r="E150" s="516"/>
      <c r="F150" s="506"/>
    </row>
    <row r="151" spans="1:14" s="492" customFormat="1" ht="42" customHeight="1">
      <c r="A151" s="609" t="s">
        <v>1612</v>
      </c>
      <c r="B151" s="503" t="s">
        <v>1665</v>
      </c>
      <c r="C151" s="512" t="s">
        <v>20</v>
      </c>
      <c r="D151" s="512" t="s">
        <v>1382</v>
      </c>
      <c r="E151" s="513"/>
      <c r="F151" s="146">
        <v>2000000</v>
      </c>
      <c r="H151" s="633"/>
    </row>
    <row r="152" spans="1:14" ht="9" customHeight="1">
      <c r="A152" s="15"/>
      <c r="B152" s="90"/>
      <c r="C152" s="22"/>
      <c r="D152" s="471"/>
      <c r="E152" s="516"/>
      <c r="F152" s="506"/>
    </row>
    <row r="153" spans="1:14" ht="13">
      <c r="A153" s="303">
        <v>2</v>
      </c>
      <c r="B153" s="504" t="s">
        <v>1611</v>
      </c>
      <c r="C153" s="22"/>
      <c r="D153" s="471"/>
      <c r="E153" s="516"/>
      <c r="F153" s="506"/>
    </row>
    <row r="154" spans="1:14" ht="9" customHeight="1">
      <c r="A154" s="15"/>
      <c r="B154" s="90"/>
      <c r="C154" s="22"/>
      <c r="D154" s="471"/>
      <c r="E154" s="516"/>
      <c r="F154" s="506"/>
    </row>
    <row r="155" spans="1:14" s="487" customFormat="1" ht="13.5" customHeight="1">
      <c r="A155" s="612"/>
      <c r="B155" s="613" t="s">
        <v>24</v>
      </c>
      <c r="C155" s="171"/>
      <c r="D155" s="290"/>
      <c r="E155" s="505"/>
      <c r="F155" s="614"/>
      <c r="G155" s="116"/>
      <c r="H155" s="615"/>
      <c r="I155" s="116"/>
      <c r="J155" s="310"/>
      <c r="K155" s="310"/>
      <c r="L155" s="116"/>
      <c r="M155" s="116"/>
      <c r="N155" s="116"/>
    </row>
    <row r="156" spans="1:14" ht="9" customHeight="1">
      <c r="A156" s="15"/>
      <c r="B156" s="90"/>
      <c r="C156" s="22"/>
      <c r="D156" s="471"/>
      <c r="E156" s="471"/>
      <c r="F156" s="470"/>
    </row>
    <row r="157" spans="1:14" s="489" customFormat="1" ht="13.5" customHeight="1">
      <c r="A157" s="612">
        <v>2.1</v>
      </c>
      <c r="B157" s="616" t="s">
        <v>18</v>
      </c>
      <c r="C157" s="171"/>
      <c r="D157" s="290"/>
      <c r="E157" s="505"/>
      <c r="F157" s="614"/>
      <c r="G157" s="311"/>
      <c r="I157" s="311"/>
      <c r="J157" s="488"/>
      <c r="K157" s="488"/>
      <c r="L157" s="311"/>
      <c r="M157" s="311"/>
      <c r="N157" s="311"/>
    </row>
    <row r="158" spans="1:14" ht="9" customHeight="1">
      <c r="A158" s="15"/>
      <c r="B158" s="90"/>
      <c r="C158" s="22"/>
      <c r="D158" s="471"/>
      <c r="E158" s="471"/>
      <c r="F158" s="470"/>
    </row>
    <row r="159" spans="1:14" s="487" customFormat="1" ht="25.5" customHeight="1">
      <c r="A159" s="289" t="s">
        <v>1263</v>
      </c>
      <c r="B159" s="301" t="s">
        <v>1610</v>
      </c>
      <c r="C159" s="171" t="s">
        <v>20</v>
      </c>
      <c r="D159" s="290" t="s">
        <v>28</v>
      </c>
      <c r="E159" s="505"/>
      <c r="F159" s="296"/>
      <c r="G159" s="116"/>
      <c r="I159" s="116"/>
      <c r="J159" s="310"/>
      <c r="K159" s="310"/>
      <c r="L159" s="116"/>
      <c r="M159" s="116"/>
      <c r="N159" s="116"/>
    </row>
    <row r="160" spans="1:14" ht="9" customHeight="1">
      <c r="A160" s="15"/>
      <c r="B160" s="90"/>
      <c r="C160" s="22"/>
      <c r="D160" s="471"/>
      <c r="E160" s="471"/>
      <c r="F160" s="506"/>
    </row>
    <row r="161" spans="1:14" s="487" customFormat="1" ht="25">
      <c r="A161" s="289" t="s">
        <v>1264</v>
      </c>
      <c r="B161" s="502" t="s">
        <v>1609</v>
      </c>
      <c r="C161" s="171" t="s">
        <v>20</v>
      </c>
      <c r="D161" s="290" t="s">
        <v>28</v>
      </c>
      <c r="E161" s="505"/>
      <c r="F161" s="296"/>
      <c r="G161" s="116"/>
      <c r="I161" s="116"/>
      <c r="J161" s="310"/>
      <c r="K161" s="310"/>
      <c r="L161" s="116"/>
      <c r="M161" s="116"/>
      <c r="N161" s="116"/>
    </row>
    <row r="162" spans="1:14" ht="13.5" thickBot="1">
      <c r="A162" s="962" t="s">
        <v>17</v>
      </c>
      <c r="B162" s="963"/>
      <c r="C162" s="963"/>
      <c r="D162" s="963"/>
      <c r="E162" s="634"/>
      <c r="F162" s="127"/>
    </row>
    <row r="163" spans="1:14" s="165" customFormat="1" ht="27" customHeight="1">
      <c r="A163" s="21" t="s">
        <v>1608</v>
      </c>
      <c r="B163" s="92" t="s">
        <v>29</v>
      </c>
      <c r="C163" s="88"/>
      <c r="D163" s="22"/>
      <c r="E163" s="471"/>
      <c r="F163" s="506"/>
    </row>
    <row r="164" spans="1:14" s="165" customFormat="1" ht="9" customHeight="1">
      <c r="A164" s="21"/>
      <c r="B164" s="91"/>
      <c r="C164" s="22"/>
      <c r="D164" s="471"/>
      <c r="E164" s="471"/>
      <c r="F164" s="506"/>
    </row>
    <row r="165" spans="1:14">
      <c r="A165" s="15"/>
      <c r="B165" s="89" t="s">
        <v>30</v>
      </c>
      <c r="C165" s="88" t="s">
        <v>20</v>
      </c>
      <c r="D165" s="22" t="s">
        <v>28</v>
      </c>
      <c r="E165" s="198"/>
      <c r="F165" s="296"/>
    </row>
    <row r="166" spans="1:14" s="165" customFormat="1" ht="9" customHeight="1">
      <c r="A166" s="21"/>
      <c r="B166" s="91"/>
      <c r="C166" s="22"/>
      <c r="D166" s="471"/>
      <c r="E166" s="471"/>
      <c r="F166" s="506"/>
    </row>
    <row r="167" spans="1:14">
      <c r="A167" s="15"/>
      <c r="B167" s="89" t="s">
        <v>31</v>
      </c>
      <c r="C167" s="88" t="s">
        <v>20</v>
      </c>
      <c r="D167" s="22" t="s">
        <v>28</v>
      </c>
      <c r="E167" s="198"/>
      <c r="F167" s="296"/>
    </row>
    <row r="168" spans="1:14" s="165" customFormat="1" ht="9" customHeight="1">
      <c r="A168" s="21"/>
      <c r="B168" s="91"/>
      <c r="C168" s="22"/>
      <c r="D168" s="471"/>
      <c r="E168" s="471"/>
      <c r="F168" s="506"/>
    </row>
    <row r="169" spans="1:14" s="487" customFormat="1" ht="14.25" customHeight="1">
      <c r="A169" s="303"/>
      <c r="B169" s="504" t="s">
        <v>1591</v>
      </c>
      <c r="C169" s="583"/>
      <c r="D169" s="153"/>
      <c r="E169" s="295"/>
      <c r="F169" s="296"/>
      <c r="G169" s="116"/>
      <c r="I169" s="116"/>
      <c r="J169" s="310"/>
      <c r="K169" s="310"/>
      <c r="L169" s="116"/>
      <c r="M169" s="116"/>
      <c r="N169" s="116"/>
    </row>
    <row r="170" spans="1:14" s="165" customFormat="1" ht="9" customHeight="1">
      <c r="A170" s="21"/>
      <c r="B170" s="91"/>
      <c r="C170" s="22"/>
      <c r="D170" s="471"/>
      <c r="E170" s="516"/>
      <c r="F170" s="506"/>
    </row>
    <row r="171" spans="1:14" s="619" customFormat="1" ht="42" customHeight="1">
      <c r="A171" s="297">
        <v>2.2000000000000002</v>
      </c>
      <c r="B171" s="621" t="s">
        <v>1589</v>
      </c>
      <c r="C171" s="507"/>
      <c r="D171" s="618"/>
      <c r="E171" s="508"/>
      <c r="F171" s="509"/>
      <c r="K171" s="620"/>
    </row>
    <row r="172" spans="1:14" s="165" customFormat="1" ht="9" customHeight="1">
      <c r="A172" s="21"/>
      <c r="B172" s="91"/>
      <c r="C172" s="22"/>
      <c r="D172" s="471"/>
      <c r="E172" s="471"/>
      <c r="F172" s="506"/>
    </row>
    <row r="173" spans="1:14" ht="13" customHeight="1">
      <c r="A173" s="297"/>
      <c r="B173" s="298" t="s">
        <v>1588</v>
      </c>
      <c r="C173" s="171"/>
      <c r="D173" s="290"/>
      <c r="E173" s="295"/>
      <c r="F173" s="296"/>
    </row>
    <row r="174" spans="1:14" s="165" customFormat="1" ht="9" customHeight="1">
      <c r="A174" s="21"/>
      <c r="B174" s="91"/>
      <c r="C174" s="22"/>
      <c r="D174" s="471"/>
      <c r="E174" s="516"/>
      <c r="F174" s="506"/>
    </row>
    <row r="175" spans="1:14" ht="13" customHeight="1">
      <c r="A175" s="297"/>
      <c r="B175" s="298" t="s">
        <v>1587</v>
      </c>
      <c r="C175" s="171"/>
      <c r="D175" s="290"/>
      <c r="E175" s="295"/>
      <c r="F175" s="296"/>
    </row>
    <row r="176" spans="1:14" s="165" customFormat="1" ht="9" customHeight="1">
      <c r="A176" s="21"/>
      <c r="B176" s="91"/>
      <c r="C176" s="22"/>
      <c r="D176" s="471"/>
      <c r="E176" s="516"/>
      <c r="F176" s="506"/>
    </row>
    <row r="177" spans="1:14">
      <c r="A177" s="289" t="s">
        <v>1268</v>
      </c>
      <c r="B177" s="581" t="s">
        <v>1657</v>
      </c>
      <c r="C177" s="583" t="s">
        <v>26</v>
      </c>
      <c r="D177" s="153">
        <v>1</v>
      </c>
      <c r="E177" s="295"/>
      <c r="F177" s="296"/>
      <c r="G177" s="304"/>
      <c r="H177" s="487"/>
      <c r="J177" s="310"/>
      <c r="K177" s="310"/>
    </row>
    <row r="178" spans="1:14" ht="9" customHeight="1">
      <c r="A178" s="15"/>
      <c r="B178" s="90"/>
      <c r="C178" s="22"/>
      <c r="D178" s="471"/>
      <c r="E178" s="516"/>
      <c r="F178" s="506"/>
    </row>
    <row r="179" spans="1:14" s="487" customFormat="1" ht="13">
      <c r="A179" s="297"/>
      <c r="B179" s="230" t="s">
        <v>1676</v>
      </c>
      <c r="C179" s="583"/>
      <c r="D179" s="153"/>
      <c r="E179" s="295"/>
      <c r="F179" s="296"/>
      <c r="G179" s="304"/>
      <c r="I179" s="116"/>
      <c r="J179" s="310"/>
      <c r="K179" s="310"/>
      <c r="L179" s="116"/>
      <c r="M179" s="116"/>
      <c r="N179" s="116"/>
    </row>
    <row r="180" spans="1:14" s="165" customFormat="1" ht="9" customHeight="1">
      <c r="A180" s="21"/>
      <c r="B180" s="91"/>
      <c r="C180" s="22"/>
      <c r="D180" s="471"/>
      <c r="E180" s="516"/>
      <c r="F180" s="506"/>
    </row>
    <row r="181" spans="1:14" s="487" customFormat="1">
      <c r="A181" s="584" t="s">
        <v>1269</v>
      </c>
      <c r="B181" s="581" t="s">
        <v>1653</v>
      </c>
      <c r="C181" s="583" t="s">
        <v>26</v>
      </c>
      <c r="D181" s="294">
        <v>3</v>
      </c>
      <c r="E181" s="295"/>
      <c r="F181" s="296"/>
      <c r="G181" s="116"/>
      <c r="I181" s="116"/>
      <c r="J181" s="310"/>
      <c r="K181" s="310"/>
      <c r="L181" s="116"/>
      <c r="M181" s="116"/>
      <c r="N181" s="116"/>
    </row>
    <row r="182" spans="1:14" ht="9" customHeight="1">
      <c r="A182" s="15"/>
      <c r="B182" s="90"/>
      <c r="C182" s="22"/>
      <c r="D182" s="471"/>
      <c r="E182" s="516"/>
      <c r="F182" s="506"/>
    </row>
    <row r="183" spans="1:14" s="487" customFormat="1" ht="13.5" customHeight="1">
      <c r="A183" s="297"/>
      <c r="B183" s="230" t="s">
        <v>1586</v>
      </c>
      <c r="C183" s="583"/>
      <c r="D183" s="153"/>
      <c r="E183" s="295"/>
      <c r="F183" s="296"/>
      <c r="G183" s="304"/>
      <c r="I183" s="116"/>
      <c r="J183" s="310"/>
      <c r="K183" s="310"/>
      <c r="L183" s="116"/>
      <c r="M183" s="116"/>
      <c r="N183" s="116"/>
    </row>
    <row r="184" spans="1:14" s="165" customFormat="1" ht="9" customHeight="1">
      <c r="A184" s="21"/>
      <c r="B184" s="91"/>
      <c r="C184" s="22"/>
      <c r="D184" s="471"/>
      <c r="E184" s="516"/>
      <c r="F184" s="506"/>
    </row>
    <row r="185" spans="1:14" s="487" customFormat="1">
      <c r="A185" s="584" t="s">
        <v>1270</v>
      </c>
      <c r="B185" s="581" t="s">
        <v>1653</v>
      </c>
      <c r="C185" s="583" t="s">
        <v>26</v>
      </c>
      <c r="D185" s="294">
        <v>3</v>
      </c>
      <c r="E185" s="295"/>
      <c r="F185" s="296"/>
      <c r="G185" s="116"/>
      <c r="I185" s="116"/>
      <c r="J185" s="310"/>
      <c r="K185" s="310"/>
      <c r="L185" s="116"/>
      <c r="M185" s="116"/>
      <c r="N185" s="116"/>
    </row>
    <row r="186" spans="1:14" ht="9" customHeight="1">
      <c r="A186" s="15"/>
      <c r="B186" s="90"/>
      <c r="C186" s="22"/>
      <c r="D186" s="471"/>
      <c r="E186" s="516"/>
      <c r="F186" s="506"/>
    </row>
    <row r="187" spans="1:14" s="624" customFormat="1" ht="13">
      <c r="A187" s="297"/>
      <c r="B187" s="298" t="s">
        <v>1585</v>
      </c>
      <c r="C187" s="171"/>
      <c r="D187" s="290"/>
      <c r="E187" s="511"/>
      <c r="F187" s="296"/>
      <c r="H187" s="491"/>
      <c r="I187" s="311"/>
    </row>
    <row r="188" spans="1:14" s="165" customFormat="1" ht="9" customHeight="1">
      <c r="A188" s="21"/>
      <c r="B188" s="91"/>
      <c r="C188" s="22"/>
      <c r="D188" s="471"/>
      <c r="E188" s="516"/>
      <c r="F188" s="506"/>
    </row>
    <row r="189" spans="1:14" s="311" customFormat="1" ht="13">
      <c r="A189" s="289" t="s">
        <v>1271</v>
      </c>
      <c r="B189" s="581" t="s">
        <v>1666</v>
      </c>
      <c r="C189" s="171" t="s">
        <v>26</v>
      </c>
      <c r="D189" s="153">
        <v>1</v>
      </c>
      <c r="E189" s="295"/>
      <c r="F189" s="296"/>
      <c r="G189" s="490"/>
      <c r="H189" s="489"/>
      <c r="J189" s="488"/>
      <c r="K189" s="488"/>
    </row>
    <row r="190" spans="1:14" s="165" customFormat="1" ht="9" customHeight="1">
      <c r="A190" s="21"/>
      <c r="B190" s="91"/>
      <c r="C190" s="22"/>
      <c r="D190" s="471"/>
      <c r="E190" s="516"/>
      <c r="F190" s="506"/>
    </row>
    <row r="191" spans="1:14" s="624" customFormat="1" ht="13">
      <c r="A191" s="297"/>
      <c r="B191" s="298" t="s">
        <v>1584</v>
      </c>
      <c r="C191" s="171"/>
      <c r="D191" s="290"/>
      <c r="E191" s="511"/>
      <c r="F191" s="296"/>
      <c r="H191" s="491"/>
      <c r="I191" s="311"/>
    </row>
    <row r="192" spans="1:14" s="165" customFormat="1" ht="9" customHeight="1">
      <c r="A192" s="21"/>
      <c r="B192" s="91"/>
      <c r="C192" s="22"/>
      <c r="D192" s="471"/>
      <c r="E192" s="516"/>
      <c r="F192" s="506"/>
    </row>
    <row r="193" spans="1:14" s="311" customFormat="1" ht="13">
      <c r="A193" s="289" t="s">
        <v>1703</v>
      </c>
      <c r="B193" s="581" t="s">
        <v>1607</v>
      </c>
      <c r="C193" s="171" t="s">
        <v>26</v>
      </c>
      <c r="D193" s="153">
        <v>1</v>
      </c>
      <c r="E193" s="295"/>
      <c r="F193" s="296"/>
      <c r="G193" s="496"/>
      <c r="H193" s="490"/>
      <c r="J193" s="488"/>
      <c r="K193" s="488"/>
    </row>
    <row r="194" spans="1:14" s="165" customFormat="1" ht="9" customHeight="1">
      <c r="A194" s="21"/>
      <c r="B194" s="91"/>
      <c r="C194" s="22"/>
      <c r="D194" s="471"/>
      <c r="E194" s="516"/>
      <c r="F194" s="506"/>
    </row>
    <row r="195" spans="1:14" s="311" customFormat="1" ht="13">
      <c r="A195" s="297"/>
      <c r="B195" s="230" t="s">
        <v>1606</v>
      </c>
      <c r="C195" s="171"/>
      <c r="D195" s="153"/>
      <c r="E195" s="514"/>
      <c r="F195" s="296"/>
      <c r="G195" s="490"/>
      <c r="H195" s="489"/>
      <c r="J195" s="488"/>
      <c r="K195" s="488"/>
    </row>
    <row r="196" spans="1:14" s="492" customFormat="1" ht="9" customHeight="1">
      <c r="A196" s="495"/>
      <c r="B196" s="503"/>
      <c r="C196" s="494"/>
      <c r="D196" s="512"/>
      <c r="E196" s="513"/>
      <c r="F196" s="146"/>
      <c r="H196" s="497"/>
      <c r="I196" s="497"/>
      <c r="J196" s="497"/>
    </row>
    <row r="197" spans="1:14" s="487" customFormat="1">
      <c r="A197" s="584" t="s">
        <v>1704</v>
      </c>
      <c r="B197" s="581" t="s">
        <v>1629</v>
      </c>
      <c r="C197" s="583" t="s">
        <v>15</v>
      </c>
      <c r="D197" s="294">
        <v>200</v>
      </c>
      <c r="E197" s="516"/>
      <c r="F197" s="506"/>
      <c r="G197" s="116"/>
      <c r="I197" s="116"/>
      <c r="J197" s="310"/>
      <c r="K197" s="310"/>
      <c r="L197" s="116"/>
      <c r="M197" s="116"/>
      <c r="N197" s="116"/>
    </row>
    <row r="198" spans="1:14" s="487" customFormat="1" ht="9" customHeight="1">
      <c r="A198" s="584"/>
      <c r="B198" s="581"/>
      <c r="C198" s="583"/>
      <c r="D198" s="294"/>
      <c r="E198" s="516"/>
      <c r="F198" s="506"/>
      <c r="G198" s="116"/>
      <c r="I198" s="116"/>
      <c r="J198" s="310"/>
      <c r="K198" s="310"/>
      <c r="L198" s="116"/>
      <c r="M198" s="116"/>
      <c r="N198" s="116"/>
    </row>
    <row r="199" spans="1:14" s="487" customFormat="1" ht="13">
      <c r="A199" s="584"/>
      <c r="B199" s="230" t="s">
        <v>1728</v>
      </c>
      <c r="C199" s="583"/>
      <c r="D199" s="294"/>
      <c r="E199" s="295"/>
      <c r="F199" s="296"/>
      <c r="G199" s="116"/>
      <c r="I199" s="116"/>
      <c r="J199" s="310"/>
      <c r="K199" s="310"/>
      <c r="L199" s="116"/>
      <c r="M199" s="116"/>
      <c r="N199" s="116"/>
    </row>
    <row r="200" spans="1:14" s="487" customFormat="1" ht="9" customHeight="1">
      <c r="A200" s="584"/>
      <c r="B200" s="230"/>
      <c r="C200" s="583"/>
      <c r="D200" s="294"/>
      <c r="E200" s="295"/>
      <c r="F200" s="296"/>
      <c r="G200" s="116"/>
      <c r="I200" s="116"/>
      <c r="J200" s="310"/>
      <c r="K200" s="310"/>
      <c r="L200" s="116"/>
      <c r="M200" s="116"/>
      <c r="N200" s="116"/>
    </row>
    <row r="201" spans="1:14" s="487" customFormat="1" ht="27" customHeight="1">
      <c r="A201" s="584" t="s">
        <v>1730</v>
      </c>
      <c r="B201" s="581" t="s">
        <v>1729</v>
      </c>
      <c r="C201" s="583" t="s">
        <v>20</v>
      </c>
      <c r="D201" s="294" t="s">
        <v>21</v>
      </c>
      <c r="E201" s="295"/>
      <c r="F201" s="296"/>
      <c r="G201" s="116"/>
      <c r="I201" s="116"/>
      <c r="J201" s="310"/>
      <c r="K201" s="310"/>
      <c r="L201" s="116"/>
      <c r="M201" s="116"/>
      <c r="N201" s="116"/>
    </row>
    <row r="202" spans="1:14" s="492" customFormat="1" ht="9" customHeight="1">
      <c r="A202" s="495"/>
      <c r="B202" s="503"/>
      <c r="C202" s="494"/>
      <c r="D202" s="512"/>
      <c r="E202" s="513"/>
      <c r="F202" s="146"/>
      <c r="H202" s="497"/>
      <c r="I202" s="497"/>
      <c r="J202" s="497"/>
    </row>
    <row r="203" spans="1:14" s="619" customFormat="1" ht="13">
      <c r="A203" s="297">
        <v>2.2999999999999998</v>
      </c>
      <c r="B203" s="621" t="s">
        <v>1670</v>
      </c>
      <c r="C203" s="507"/>
      <c r="D203" s="618"/>
      <c r="E203" s="508"/>
      <c r="F203" s="509"/>
      <c r="K203" s="620"/>
    </row>
    <row r="204" spans="1:14" s="165" customFormat="1" ht="9" customHeight="1">
      <c r="A204" s="21"/>
      <c r="B204" s="91"/>
      <c r="C204" s="22"/>
      <c r="D204" s="471"/>
      <c r="E204" s="516"/>
      <c r="F204" s="506"/>
    </row>
    <row r="205" spans="1:14" ht="13" customHeight="1">
      <c r="A205" s="297"/>
      <c r="B205" s="298" t="s">
        <v>1588</v>
      </c>
      <c r="C205" s="171"/>
      <c r="D205" s="290"/>
      <c r="E205" s="295"/>
      <c r="F205" s="296"/>
    </row>
    <row r="206" spans="1:14" s="165" customFormat="1" ht="9" customHeight="1">
      <c r="A206" s="21"/>
      <c r="B206" s="91"/>
      <c r="C206" s="22"/>
      <c r="D206" s="471"/>
      <c r="E206" s="516"/>
      <c r="F206" s="506"/>
    </row>
    <row r="207" spans="1:14" ht="13" customHeight="1">
      <c r="A207" s="297"/>
      <c r="B207" s="298" t="s">
        <v>1587</v>
      </c>
      <c r="C207" s="171"/>
      <c r="D207" s="290"/>
      <c r="E207" s="295"/>
      <c r="F207" s="296"/>
    </row>
    <row r="208" spans="1:14" s="165" customFormat="1" ht="9" customHeight="1">
      <c r="A208" s="21"/>
      <c r="B208" s="91"/>
      <c r="C208" s="22"/>
      <c r="D208" s="471"/>
      <c r="E208" s="516"/>
      <c r="F208" s="506"/>
    </row>
    <row r="209" spans="1:14">
      <c r="A209" s="289" t="s">
        <v>1273</v>
      </c>
      <c r="B209" s="581" t="s">
        <v>1652</v>
      </c>
      <c r="C209" s="583" t="s">
        <v>26</v>
      </c>
      <c r="D209" s="153">
        <v>1</v>
      </c>
      <c r="E209" s="295"/>
      <c r="F209" s="296"/>
      <c r="G209" s="304"/>
      <c r="H209" s="487"/>
      <c r="J209" s="310"/>
      <c r="K209" s="310"/>
    </row>
    <row r="210" spans="1:14" ht="9" customHeight="1">
      <c r="A210" s="15"/>
      <c r="B210" s="90"/>
      <c r="C210" s="22"/>
      <c r="D210" s="471"/>
      <c r="E210" s="516"/>
      <c r="F210" s="506"/>
    </row>
    <row r="211" spans="1:14" s="487" customFormat="1" ht="13">
      <c r="A211" s="297"/>
      <c r="B211" s="230" t="s">
        <v>1676</v>
      </c>
      <c r="C211" s="583"/>
      <c r="D211" s="153"/>
      <c r="E211" s="295"/>
      <c r="F211" s="296"/>
      <c r="G211" s="304"/>
      <c r="I211" s="116"/>
      <c r="J211" s="310"/>
      <c r="K211" s="310"/>
      <c r="L211" s="116"/>
      <c r="M211" s="116"/>
      <c r="N211" s="116"/>
    </row>
    <row r="212" spans="1:14" s="165" customFormat="1" ht="9" customHeight="1">
      <c r="A212" s="21"/>
      <c r="B212" s="91"/>
      <c r="C212" s="22"/>
      <c r="D212" s="471"/>
      <c r="E212" s="516"/>
      <c r="F212" s="506"/>
    </row>
    <row r="213" spans="1:14" s="487" customFormat="1">
      <c r="A213" s="584" t="s">
        <v>1274</v>
      </c>
      <c r="B213" s="581" t="s">
        <v>1653</v>
      </c>
      <c r="C213" s="583" t="s">
        <v>26</v>
      </c>
      <c r="D213" s="294">
        <v>3</v>
      </c>
      <c r="E213" s="295"/>
      <c r="F213" s="296"/>
      <c r="G213" s="116"/>
      <c r="I213" s="116"/>
      <c r="J213" s="310"/>
      <c r="K213" s="310"/>
      <c r="L213" s="116"/>
      <c r="M213" s="116"/>
      <c r="N213" s="116"/>
    </row>
    <row r="214" spans="1:14" ht="9" customHeight="1">
      <c r="A214" s="15"/>
      <c r="B214" s="90"/>
      <c r="C214" s="22"/>
      <c r="D214" s="471"/>
      <c r="E214" s="516"/>
      <c r="F214" s="506"/>
    </row>
    <row r="215" spans="1:14" s="487" customFormat="1" ht="13.5" customHeight="1">
      <c r="A215" s="297"/>
      <c r="B215" s="230" t="s">
        <v>1586</v>
      </c>
      <c r="C215" s="583"/>
      <c r="D215" s="153"/>
      <c r="E215" s="295"/>
      <c r="F215" s="296"/>
      <c r="G215" s="304"/>
      <c r="I215" s="116"/>
      <c r="J215" s="310"/>
      <c r="K215" s="310"/>
      <c r="L215" s="116"/>
      <c r="M215" s="116"/>
      <c r="N215" s="116"/>
    </row>
    <row r="216" spans="1:14" s="165" customFormat="1" ht="9" customHeight="1">
      <c r="A216" s="21"/>
      <c r="B216" s="91"/>
      <c r="C216" s="22"/>
      <c r="D216" s="471"/>
      <c r="E216" s="516"/>
      <c r="F216" s="506"/>
    </row>
    <row r="217" spans="1:14" s="487" customFormat="1">
      <c r="A217" s="584" t="s">
        <v>1275</v>
      </c>
      <c r="B217" s="581" t="s">
        <v>1653</v>
      </c>
      <c r="C217" s="583" t="s">
        <v>26</v>
      </c>
      <c r="D217" s="294">
        <v>3</v>
      </c>
      <c r="E217" s="295"/>
      <c r="F217" s="296"/>
      <c r="G217" s="116"/>
      <c r="I217" s="116"/>
      <c r="J217" s="310"/>
      <c r="K217" s="310"/>
      <c r="L217" s="116"/>
      <c r="M217" s="116"/>
      <c r="N217" s="116"/>
    </row>
    <row r="218" spans="1:14" ht="9" customHeight="1">
      <c r="A218" s="15"/>
      <c r="B218" s="90"/>
      <c r="C218" s="22"/>
      <c r="D218" s="471"/>
      <c r="E218" s="516"/>
      <c r="F218" s="506"/>
    </row>
    <row r="219" spans="1:14" s="624" customFormat="1" ht="13">
      <c r="A219" s="297"/>
      <c r="B219" s="298" t="s">
        <v>1585</v>
      </c>
      <c r="C219" s="171"/>
      <c r="D219" s="290"/>
      <c r="E219" s="511"/>
      <c r="F219" s="296"/>
      <c r="H219" s="491"/>
      <c r="I219" s="311"/>
    </row>
    <row r="220" spans="1:14" s="492" customFormat="1" ht="9" customHeight="1">
      <c r="A220" s="495"/>
      <c r="B220" s="503"/>
      <c r="C220" s="494"/>
      <c r="D220" s="512"/>
      <c r="E220" s="513"/>
      <c r="F220" s="146"/>
      <c r="H220" s="497"/>
      <c r="I220" s="497"/>
      <c r="J220" s="497"/>
    </row>
    <row r="221" spans="1:14" s="311" customFormat="1" ht="13">
      <c r="A221" s="289" t="s">
        <v>1276</v>
      </c>
      <c r="B221" s="581" t="s">
        <v>1667</v>
      </c>
      <c r="C221" s="171" t="s">
        <v>26</v>
      </c>
      <c r="D221" s="153">
        <v>1</v>
      </c>
      <c r="E221" s="295"/>
      <c r="F221" s="296"/>
      <c r="G221" s="490"/>
      <c r="H221" s="489"/>
      <c r="J221" s="488"/>
      <c r="K221" s="488"/>
    </row>
    <row r="222" spans="1:14" s="492" customFormat="1" ht="9" customHeight="1">
      <c r="A222" s="495"/>
      <c r="B222" s="503"/>
      <c r="C222" s="494"/>
      <c r="D222" s="512"/>
      <c r="E222" s="513"/>
      <c r="F222" s="146"/>
      <c r="H222" s="497"/>
      <c r="I222" s="497"/>
      <c r="J222" s="497"/>
    </row>
    <row r="223" spans="1:14" s="624" customFormat="1" ht="13">
      <c r="A223" s="297"/>
      <c r="B223" s="298" t="s">
        <v>1584</v>
      </c>
      <c r="C223" s="171"/>
      <c r="D223" s="290"/>
      <c r="E223" s="511"/>
      <c r="F223" s="296"/>
      <c r="H223" s="491"/>
      <c r="I223" s="311"/>
    </row>
    <row r="224" spans="1:14" s="165" customFormat="1" ht="9" customHeight="1">
      <c r="A224" s="21"/>
      <c r="B224" s="91"/>
      <c r="C224" s="22"/>
      <c r="D224" s="471"/>
      <c r="E224" s="516"/>
      <c r="F224" s="506"/>
    </row>
    <row r="225" spans="1:11" s="311" customFormat="1" ht="13">
      <c r="A225" s="289" t="s">
        <v>1277</v>
      </c>
      <c r="B225" s="581" t="s">
        <v>1607</v>
      </c>
      <c r="C225" s="171" t="s">
        <v>26</v>
      </c>
      <c r="D225" s="153">
        <v>1</v>
      </c>
      <c r="E225" s="295"/>
      <c r="F225" s="296"/>
      <c r="G225" s="496"/>
      <c r="H225" s="490"/>
      <c r="J225" s="488"/>
      <c r="K225" s="488"/>
    </row>
    <row r="226" spans="1:11" s="492" customFormat="1" ht="9" customHeight="1">
      <c r="A226" s="495"/>
      <c r="B226" s="503"/>
      <c r="C226" s="494"/>
      <c r="D226" s="512"/>
      <c r="E226" s="513"/>
      <c r="F226" s="146"/>
      <c r="H226" s="497"/>
      <c r="I226" s="497"/>
      <c r="J226" s="497"/>
    </row>
    <row r="227" spans="1:11" s="311" customFormat="1" ht="13">
      <c r="A227" s="297"/>
      <c r="B227" s="230" t="s">
        <v>1606</v>
      </c>
      <c r="C227" s="171"/>
      <c r="D227" s="153"/>
      <c r="E227" s="514"/>
      <c r="F227" s="296"/>
      <c r="G227" s="490"/>
      <c r="H227" s="489"/>
      <c r="J227" s="488"/>
      <c r="K227" s="488"/>
    </row>
    <row r="228" spans="1:11" s="492" customFormat="1" ht="9" customHeight="1">
      <c r="A228" s="495"/>
      <c r="B228" s="503"/>
      <c r="C228" s="494"/>
      <c r="D228" s="512"/>
      <c r="E228" s="513"/>
      <c r="F228" s="146"/>
      <c r="H228" s="497"/>
      <c r="I228" s="497"/>
      <c r="J228" s="497"/>
    </row>
    <row r="229" spans="1:11" s="492" customFormat="1">
      <c r="A229" s="584" t="s">
        <v>1278</v>
      </c>
      <c r="B229" s="581" t="s">
        <v>1629</v>
      </c>
      <c r="C229" s="583" t="s">
        <v>15</v>
      </c>
      <c r="D229" s="294">
        <v>200</v>
      </c>
      <c r="E229" s="516"/>
      <c r="F229" s="506"/>
      <c r="H229" s="497"/>
      <c r="I229" s="497"/>
      <c r="J229" s="497"/>
    </row>
    <row r="230" spans="1:11" ht="14.15" customHeight="1" thickBot="1">
      <c r="A230" s="962" t="s">
        <v>17</v>
      </c>
      <c r="B230" s="963"/>
      <c r="C230" s="963"/>
      <c r="D230" s="963"/>
      <c r="E230" s="634"/>
      <c r="F230" s="127"/>
    </row>
    <row r="231" spans="1:11" s="492" customFormat="1" ht="13">
      <c r="A231" s="607">
        <v>2.4</v>
      </c>
      <c r="B231" s="627" t="s">
        <v>1669</v>
      </c>
      <c r="C231" s="512"/>
      <c r="D231" s="512"/>
      <c r="E231" s="513"/>
      <c r="F231" s="146"/>
    </row>
    <row r="232" spans="1:11" s="492" customFormat="1" ht="9" customHeight="1">
      <c r="A232" s="495"/>
      <c r="B232" s="503"/>
      <c r="C232" s="494"/>
      <c r="D232" s="512"/>
      <c r="E232" s="513"/>
      <c r="F232" s="146"/>
      <c r="H232" s="497"/>
      <c r="I232" s="497"/>
      <c r="J232" s="497"/>
    </row>
    <row r="233" spans="1:11" s="492" customFormat="1" ht="53.25" customHeight="1">
      <c r="A233" s="495" t="s">
        <v>1284</v>
      </c>
      <c r="B233" s="617" t="s">
        <v>1604</v>
      </c>
      <c r="C233" s="628" t="s">
        <v>15</v>
      </c>
      <c r="D233" s="628">
        <v>60</v>
      </c>
      <c r="E233" s="513"/>
      <c r="F233" s="296"/>
      <c r="G233" s="493"/>
      <c r="J233" s="493"/>
    </row>
    <row r="234" spans="1:11" s="492" customFormat="1" ht="9" customHeight="1">
      <c r="A234" s="495"/>
      <c r="B234" s="503"/>
      <c r="C234" s="494"/>
      <c r="D234" s="512"/>
      <c r="E234" s="513"/>
      <c r="F234" s="146"/>
      <c r="H234" s="497"/>
      <c r="I234" s="497"/>
      <c r="J234" s="497"/>
    </row>
    <row r="235" spans="1:11" s="492" customFormat="1" ht="15.75" customHeight="1">
      <c r="A235" s="495" t="s">
        <v>1285</v>
      </c>
      <c r="B235" s="629" t="s">
        <v>1603</v>
      </c>
      <c r="C235" s="628" t="s">
        <v>15</v>
      </c>
      <c r="D235" s="628">
        <v>20</v>
      </c>
      <c r="E235" s="513"/>
      <c r="F235" s="296"/>
      <c r="G235" s="493"/>
      <c r="J235" s="493"/>
    </row>
    <row r="236" spans="1:11" s="165" customFormat="1" ht="9" customHeight="1">
      <c r="A236" s="21"/>
      <c r="B236" s="91"/>
      <c r="C236" s="22"/>
      <c r="D236" s="471"/>
      <c r="E236" s="513"/>
      <c r="F236" s="506"/>
    </row>
    <row r="237" spans="1:11" s="165" customFormat="1" ht="25">
      <c r="A237" s="495" t="s">
        <v>1705</v>
      </c>
      <c r="B237" s="92" t="s">
        <v>1602</v>
      </c>
      <c r="C237" s="630" t="s">
        <v>98</v>
      </c>
      <c r="D237" s="88">
        <v>136</v>
      </c>
      <c r="E237" s="513"/>
      <c r="F237" s="296"/>
    </row>
    <row r="238" spans="1:11" s="165" customFormat="1" ht="9" customHeight="1">
      <c r="A238" s="21"/>
      <c r="B238" s="91"/>
      <c r="C238" s="22"/>
      <c r="D238" s="471"/>
      <c r="E238" s="513"/>
      <c r="F238" s="506"/>
    </row>
    <row r="239" spans="1:11" s="492" customFormat="1" ht="37.5">
      <c r="A239" s="495" t="s">
        <v>1706</v>
      </c>
      <c r="B239" s="503" t="s">
        <v>1601</v>
      </c>
      <c r="C239" s="494" t="s">
        <v>98</v>
      </c>
      <c r="D239" s="515">
        <v>136</v>
      </c>
      <c r="E239" s="513"/>
      <c r="F239" s="296"/>
      <c r="G239" s="493"/>
    </row>
    <row r="240" spans="1:11" s="165" customFormat="1" ht="9" customHeight="1">
      <c r="A240" s="21"/>
      <c r="B240" s="91"/>
      <c r="C240" s="22"/>
      <c r="D240" s="471"/>
      <c r="E240" s="516"/>
      <c r="F240" s="506"/>
    </row>
    <row r="241" spans="1:14" s="487" customFormat="1" ht="13">
      <c r="A241" s="303">
        <v>2.5</v>
      </c>
      <c r="B241" s="504" t="s">
        <v>1582</v>
      </c>
      <c r="C241" s="583"/>
      <c r="D241" s="153"/>
      <c r="E241" s="295"/>
      <c r="F241" s="296"/>
      <c r="G241" s="116"/>
      <c r="I241" s="116"/>
      <c r="J241" s="310"/>
      <c r="K241" s="310"/>
      <c r="L241" s="116"/>
      <c r="M241" s="116"/>
      <c r="N241" s="116"/>
    </row>
    <row r="242" spans="1:14" ht="9" customHeight="1">
      <c r="A242" s="15"/>
      <c r="B242" s="90"/>
      <c r="C242" s="22"/>
      <c r="D242" s="471"/>
      <c r="E242" s="516"/>
      <c r="F242" s="506"/>
    </row>
    <row r="243" spans="1:14" s="487" customFormat="1" ht="105.75" customHeight="1">
      <c r="A243" s="584" t="s">
        <v>1605</v>
      </c>
      <c r="B243" s="631" t="s">
        <v>1894</v>
      </c>
      <c r="C243" s="583" t="s">
        <v>26</v>
      </c>
      <c r="D243" s="294">
        <v>3</v>
      </c>
      <c r="E243" s="513"/>
      <c r="F243" s="296"/>
      <c r="G243" s="116"/>
      <c r="I243" s="116"/>
      <c r="J243" s="310"/>
      <c r="K243" s="310"/>
      <c r="L243" s="116"/>
      <c r="M243" s="116"/>
      <c r="N243" s="116"/>
    </row>
    <row r="244" spans="1:14" ht="9" customHeight="1">
      <c r="A244" s="15"/>
      <c r="B244" s="635"/>
      <c r="C244" s="22"/>
      <c r="D244" s="471"/>
      <c r="E244" s="516"/>
      <c r="F244" s="506"/>
    </row>
    <row r="245" spans="1:14" s="487" customFormat="1" ht="132" customHeight="1">
      <c r="A245" s="584" t="s">
        <v>1288</v>
      </c>
      <c r="B245" s="631" t="s">
        <v>1845</v>
      </c>
      <c r="C245" s="583" t="s">
        <v>26</v>
      </c>
      <c r="D245" s="294">
        <v>1</v>
      </c>
      <c r="E245" s="513"/>
      <c r="F245" s="296"/>
      <c r="G245" s="116"/>
      <c r="I245" s="116"/>
      <c r="J245" s="310"/>
      <c r="K245" s="310"/>
      <c r="L245" s="116"/>
      <c r="M245" s="116"/>
      <c r="N245" s="116"/>
    </row>
    <row r="246" spans="1:14" s="487" customFormat="1" ht="25">
      <c r="A246" s="584"/>
      <c r="B246" s="631" t="s">
        <v>1663</v>
      </c>
      <c r="C246" s="583"/>
      <c r="D246" s="294"/>
      <c r="E246" s="513"/>
      <c r="F246" s="296"/>
      <c r="G246" s="116"/>
      <c r="I246" s="116"/>
      <c r="J246" s="310"/>
      <c r="K246" s="310"/>
      <c r="L246" s="116"/>
      <c r="M246" s="116"/>
      <c r="N246" s="116"/>
    </row>
    <row r="247" spans="1:14" ht="9" customHeight="1">
      <c r="A247" s="15"/>
      <c r="B247" s="90"/>
      <c r="C247" s="22"/>
      <c r="D247" s="471"/>
      <c r="E247" s="516"/>
      <c r="F247" s="506"/>
    </row>
    <row r="248" spans="1:14" s="487" customFormat="1">
      <c r="A248" s="584" t="s">
        <v>1289</v>
      </c>
      <c r="B248" s="581" t="s">
        <v>1600</v>
      </c>
      <c r="C248" s="583" t="s">
        <v>26</v>
      </c>
      <c r="D248" s="294">
        <v>3</v>
      </c>
      <c r="E248" s="513"/>
      <c r="F248" s="296"/>
      <c r="G248" s="116"/>
      <c r="I248" s="116"/>
      <c r="J248" s="310"/>
      <c r="K248" s="310"/>
      <c r="L248" s="116"/>
      <c r="M248" s="116"/>
      <c r="N248" s="116"/>
    </row>
    <row r="249" spans="1:14" ht="9" customHeight="1">
      <c r="A249" s="15"/>
      <c r="B249" s="90"/>
      <c r="C249" s="22"/>
      <c r="D249" s="471"/>
      <c r="E249" s="516"/>
      <c r="F249" s="506"/>
    </row>
    <row r="250" spans="1:14" s="487" customFormat="1" ht="15" customHeight="1">
      <c r="A250" s="584" t="s">
        <v>1290</v>
      </c>
      <c r="B250" s="581" t="s">
        <v>1599</v>
      </c>
      <c r="C250" s="583" t="s">
        <v>15</v>
      </c>
      <c r="D250" s="294">
        <v>10</v>
      </c>
      <c r="E250" s="513"/>
      <c r="F250" s="296"/>
      <c r="G250" s="116"/>
      <c r="I250" s="116"/>
      <c r="J250" s="310"/>
      <c r="K250" s="310"/>
      <c r="L250" s="116"/>
      <c r="M250" s="116"/>
      <c r="N250" s="116"/>
    </row>
    <row r="251" spans="1:14" ht="9" customHeight="1">
      <c r="A251" s="15"/>
      <c r="B251" s="90"/>
      <c r="C251" s="22"/>
      <c r="D251" s="471"/>
      <c r="E251" s="516"/>
      <c r="F251" s="506"/>
    </row>
    <row r="252" spans="1:14" s="487" customFormat="1" ht="25">
      <c r="A252" s="584" t="s">
        <v>1292</v>
      </c>
      <c r="B252" s="581" t="s">
        <v>1598</v>
      </c>
      <c r="C252" s="583" t="s">
        <v>15</v>
      </c>
      <c r="D252" s="294">
        <v>90</v>
      </c>
      <c r="E252" s="513"/>
      <c r="F252" s="296"/>
      <c r="G252" s="116"/>
      <c r="I252" s="116"/>
      <c r="J252" s="310"/>
      <c r="K252" s="310"/>
      <c r="L252" s="116"/>
      <c r="M252" s="116"/>
      <c r="N252" s="116"/>
    </row>
    <row r="253" spans="1:14" ht="9" customHeight="1">
      <c r="A253" s="15"/>
      <c r="B253" s="90"/>
      <c r="C253" s="22"/>
      <c r="D253" s="471"/>
      <c r="E253" s="516"/>
      <c r="F253" s="506"/>
    </row>
    <row r="254" spans="1:14" s="487" customFormat="1">
      <c r="A254" s="584" t="s">
        <v>1293</v>
      </c>
      <c r="B254" s="581" t="s">
        <v>1597</v>
      </c>
      <c r="C254" s="583" t="s">
        <v>15</v>
      </c>
      <c r="D254" s="294">
        <v>90</v>
      </c>
      <c r="E254" s="513"/>
      <c r="F254" s="296"/>
      <c r="G254" s="116"/>
      <c r="I254" s="116"/>
      <c r="J254" s="310"/>
      <c r="K254" s="310"/>
      <c r="L254" s="116"/>
      <c r="M254" s="116"/>
      <c r="N254" s="116"/>
    </row>
    <row r="255" spans="1:14" ht="9" customHeight="1">
      <c r="A255" s="15"/>
      <c r="B255" s="90"/>
      <c r="C255" s="22"/>
      <c r="D255" s="471"/>
      <c r="E255" s="516"/>
      <c r="F255" s="506"/>
    </row>
    <row r="256" spans="1:14" s="487" customFormat="1">
      <c r="A256" s="584" t="s">
        <v>1707</v>
      </c>
      <c r="B256" s="581" t="s">
        <v>1596</v>
      </c>
      <c r="C256" s="583" t="s">
        <v>26</v>
      </c>
      <c r="D256" s="294">
        <v>3</v>
      </c>
      <c r="E256" s="513"/>
      <c r="F256" s="296"/>
      <c r="G256" s="116"/>
      <c r="I256" s="116"/>
      <c r="J256" s="310"/>
      <c r="K256" s="310"/>
      <c r="L256" s="116"/>
      <c r="M256" s="116"/>
      <c r="N256" s="116"/>
    </row>
    <row r="257" spans="1:14" ht="9" customHeight="1">
      <c r="A257" s="15"/>
      <c r="B257" s="90"/>
      <c r="C257" s="22"/>
      <c r="D257" s="471"/>
      <c r="E257" s="516"/>
      <c r="F257" s="506"/>
    </row>
    <row r="258" spans="1:14" s="487" customFormat="1">
      <c r="A258" s="584" t="s">
        <v>1708</v>
      </c>
      <c r="B258" s="581" t="s">
        <v>1595</v>
      </c>
      <c r="C258" s="583" t="s">
        <v>26</v>
      </c>
      <c r="D258" s="294">
        <v>1</v>
      </c>
      <c r="E258" s="513"/>
      <c r="F258" s="296"/>
      <c r="G258" s="227"/>
      <c r="I258" s="116"/>
      <c r="J258" s="310"/>
      <c r="K258" s="310"/>
      <c r="L258" s="116"/>
      <c r="M258" s="116"/>
      <c r="N258" s="116"/>
    </row>
    <row r="259" spans="1:14" ht="9" customHeight="1">
      <c r="A259" s="15"/>
      <c r="B259" s="90"/>
      <c r="C259" s="22"/>
      <c r="D259" s="471"/>
      <c r="E259" s="516"/>
      <c r="F259" s="506"/>
    </row>
    <row r="260" spans="1:14" s="487" customFormat="1" ht="25">
      <c r="A260" s="632" t="s">
        <v>1709</v>
      </c>
      <c r="B260" s="581" t="s">
        <v>1594</v>
      </c>
      <c r="C260" s="583" t="s">
        <v>26</v>
      </c>
      <c r="D260" s="294">
        <v>1</v>
      </c>
      <c r="E260" s="513"/>
      <c r="F260" s="296"/>
      <c r="G260" s="116"/>
      <c r="I260" s="116"/>
      <c r="J260" s="310"/>
      <c r="K260" s="310"/>
      <c r="L260" s="116"/>
      <c r="M260" s="116"/>
      <c r="N260" s="116"/>
    </row>
    <row r="261" spans="1:14" ht="9" customHeight="1">
      <c r="A261" s="15"/>
      <c r="B261" s="90"/>
      <c r="C261" s="22"/>
      <c r="D261" s="471"/>
      <c r="E261" s="516"/>
      <c r="F261" s="506"/>
    </row>
    <row r="262" spans="1:14" s="487" customFormat="1">
      <c r="A262" s="584" t="s">
        <v>1710</v>
      </c>
      <c r="B262" s="581" t="s">
        <v>1593</v>
      </c>
      <c r="C262" s="583" t="s">
        <v>20</v>
      </c>
      <c r="D262" s="294" t="s">
        <v>28</v>
      </c>
      <c r="E262" s="513"/>
      <c r="F262" s="513"/>
      <c r="G262" s="116"/>
      <c r="I262" s="116"/>
      <c r="J262" s="310"/>
      <c r="K262" s="310"/>
      <c r="L262" s="116"/>
      <c r="M262" s="116"/>
      <c r="N262" s="116"/>
    </row>
    <row r="263" spans="1:14" ht="9" customHeight="1">
      <c r="A263" s="15"/>
      <c r="B263" s="90"/>
      <c r="C263" s="22"/>
      <c r="D263" s="471"/>
      <c r="E263" s="516"/>
      <c r="F263" s="506"/>
    </row>
    <row r="264" spans="1:14" ht="80.25" customHeight="1">
      <c r="A264" s="584" t="s">
        <v>1711</v>
      </c>
      <c r="B264" s="581" t="s">
        <v>1668</v>
      </c>
      <c r="C264" s="583" t="s">
        <v>26</v>
      </c>
      <c r="D264" s="294">
        <v>3</v>
      </c>
      <c r="E264" s="295"/>
      <c r="F264" s="296"/>
    </row>
    <row r="265" spans="1:14" s="487" customFormat="1">
      <c r="A265" s="584"/>
      <c r="B265" s="581"/>
      <c r="C265" s="583"/>
      <c r="D265" s="294"/>
      <c r="E265" s="295"/>
      <c r="F265" s="296"/>
      <c r="G265" s="116"/>
      <c r="I265" s="116"/>
      <c r="J265" s="310"/>
      <c r="K265" s="310"/>
      <c r="L265" s="116"/>
      <c r="M265" s="116"/>
      <c r="N265" s="116"/>
    </row>
    <row r="266" spans="1:14" ht="16" customHeight="1" thickBot="1">
      <c r="A266" s="962" t="s">
        <v>17</v>
      </c>
      <c r="B266" s="963"/>
      <c r="C266" s="963"/>
      <c r="D266" s="963"/>
      <c r="E266" s="634"/>
      <c r="F266" s="127"/>
    </row>
    <row r="267" spans="1:14" s="492" customFormat="1" ht="15.75" customHeight="1">
      <c r="A267" s="607">
        <v>2.6</v>
      </c>
      <c r="B267" s="608" t="s">
        <v>1380</v>
      </c>
      <c r="C267" s="512"/>
      <c r="D267" s="512"/>
      <c r="E267" s="513"/>
      <c r="F267" s="146"/>
    </row>
    <row r="268" spans="1:14" s="165" customFormat="1" ht="9" customHeight="1">
      <c r="A268" s="21"/>
      <c r="B268" s="91"/>
      <c r="C268" s="22"/>
      <c r="D268" s="471"/>
      <c r="E268" s="516"/>
      <c r="F268" s="506"/>
    </row>
    <row r="269" spans="1:14" s="492" customFormat="1" ht="42" customHeight="1">
      <c r="A269" s="609" t="s">
        <v>1295</v>
      </c>
      <c r="B269" s="503" t="s">
        <v>1665</v>
      </c>
      <c r="C269" s="512" t="s">
        <v>20</v>
      </c>
      <c r="D269" s="512" t="s">
        <v>1382</v>
      </c>
      <c r="E269" s="513"/>
      <c r="F269" s="513">
        <v>2000000</v>
      </c>
    </row>
    <row r="270" spans="1:14" ht="9" customHeight="1">
      <c r="A270" s="15"/>
      <c r="B270" s="90"/>
      <c r="C270" s="22"/>
      <c r="D270" s="471"/>
      <c r="E270" s="516"/>
      <c r="F270" s="506"/>
      <c r="H270" s="636"/>
    </row>
    <row r="271" spans="1:14" ht="13">
      <c r="A271" s="303">
        <v>3</v>
      </c>
      <c r="B271" s="504" t="s">
        <v>1592</v>
      </c>
      <c r="C271" s="22"/>
      <c r="D271" s="471"/>
      <c r="E271" s="516"/>
      <c r="F271" s="506"/>
    </row>
    <row r="272" spans="1:14" ht="9" customHeight="1">
      <c r="A272" s="15"/>
      <c r="B272" s="90"/>
      <c r="C272" s="22"/>
      <c r="D272" s="471"/>
      <c r="E272" s="516"/>
      <c r="F272" s="506"/>
    </row>
    <row r="273" spans="1:14" s="487" customFormat="1" ht="13">
      <c r="A273" s="303"/>
      <c r="B273" s="504" t="s">
        <v>1591</v>
      </c>
      <c r="C273" s="583"/>
      <c r="D273" s="153"/>
      <c r="E273" s="295"/>
      <c r="F273" s="296"/>
      <c r="G273" s="116"/>
      <c r="I273" s="116"/>
      <c r="J273" s="310"/>
      <c r="K273" s="310"/>
      <c r="L273" s="116"/>
      <c r="M273" s="116"/>
      <c r="N273" s="116"/>
    </row>
    <row r="274" spans="1:14" s="165" customFormat="1" ht="9" customHeight="1">
      <c r="A274" s="21"/>
      <c r="B274" s="91"/>
      <c r="C274" s="22"/>
      <c r="D274" s="471"/>
      <c r="E274" s="516"/>
      <c r="F274" s="506"/>
    </row>
    <row r="275" spans="1:14" s="492" customFormat="1" ht="16.149999999999999" customHeight="1">
      <c r="A275" s="601">
        <v>3.1</v>
      </c>
      <c r="B275" s="602" t="s">
        <v>1590</v>
      </c>
      <c r="C275" s="473"/>
      <c r="D275" s="603"/>
      <c r="E275" s="513"/>
      <c r="F275" s="146"/>
      <c r="H275" s="606"/>
    </row>
    <row r="276" spans="1:14" s="165" customFormat="1" ht="9" customHeight="1">
      <c r="A276" s="21"/>
      <c r="B276" s="91"/>
      <c r="C276" s="22"/>
      <c r="D276" s="471"/>
      <c r="E276" s="516"/>
      <c r="F276" s="506"/>
    </row>
    <row r="277" spans="1:14" s="492" customFormat="1" ht="50">
      <c r="A277" s="609" t="s">
        <v>1329</v>
      </c>
      <c r="B277" s="617" t="s">
        <v>1671</v>
      </c>
      <c r="C277" s="473" t="s">
        <v>20</v>
      </c>
      <c r="D277" s="603" t="s">
        <v>103</v>
      </c>
      <c r="E277" s="513"/>
      <c r="F277" s="146">
        <v>10000000</v>
      </c>
      <c r="H277" s="606"/>
    </row>
    <row r="278" spans="1:14" s="165" customFormat="1" ht="9" customHeight="1">
      <c r="A278" s="21"/>
      <c r="B278" s="91"/>
      <c r="C278" s="22"/>
      <c r="D278" s="471"/>
      <c r="E278" s="516"/>
      <c r="F278" s="506"/>
    </row>
    <row r="279" spans="1:14" s="311" customFormat="1" ht="37.5">
      <c r="A279" s="289" t="s">
        <v>1330</v>
      </c>
      <c r="B279" s="581" t="s">
        <v>1672</v>
      </c>
      <c r="C279" s="171" t="s">
        <v>20</v>
      </c>
      <c r="D279" s="603" t="s">
        <v>1384</v>
      </c>
      <c r="E279" s="514"/>
      <c r="F279" s="296">
        <v>5000000</v>
      </c>
      <c r="G279" s="490"/>
      <c r="H279" s="489"/>
      <c r="J279" s="488"/>
      <c r="K279" s="488"/>
    </row>
    <row r="280" spans="1:14" s="165" customFormat="1" ht="9" customHeight="1">
      <c r="A280" s="21"/>
      <c r="B280" s="91"/>
      <c r="C280" s="22"/>
      <c r="D280" s="471"/>
      <c r="E280" s="516"/>
      <c r="F280" s="506"/>
    </row>
    <row r="281" spans="1:14" s="619" customFormat="1" ht="39">
      <c r="A281" s="297">
        <v>3.2</v>
      </c>
      <c r="B281" s="621" t="s">
        <v>1589</v>
      </c>
      <c r="C281" s="507"/>
      <c r="D281" s="618"/>
      <c r="E281" s="508"/>
      <c r="F281" s="509"/>
      <c r="K281" s="620"/>
    </row>
    <row r="282" spans="1:14" s="165" customFormat="1" ht="9" customHeight="1">
      <c r="A282" s="21"/>
      <c r="B282" s="91"/>
      <c r="C282" s="22"/>
      <c r="D282" s="471"/>
      <c r="E282" s="471"/>
      <c r="F282" s="506"/>
    </row>
    <row r="283" spans="1:14" ht="13" customHeight="1">
      <c r="A283" s="297"/>
      <c r="B283" s="298" t="s">
        <v>1588</v>
      </c>
      <c r="C283" s="171"/>
      <c r="D283" s="290"/>
      <c r="E283" s="295"/>
      <c r="F283" s="296"/>
    </row>
    <row r="284" spans="1:14" s="165" customFormat="1" ht="9" customHeight="1">
      <c r="A284" s="21"/>
      <c r="B284" s="91"/>
      <c r="C284" s="22"/>
      <c r="D284" s="471"/>
      <c r="E284" s="516"/>
      <c r="F284" s="506"/>
    </row>
    <row r="285" spans="1:14" ht="13" customHeight="1">
      <c r="A285" s="297"/>
      <c r="B285" s="298" t="s">
        <v>1587</v>
      </c>
      <c r="C285" s="171"/>
      <c r="D285" s="290"/>
      <c r="E285" s="295"/>
      <c r="F285" s="296"/>
    </row>
    <row r="286" spans="1:14" s="165" customFormat="1" ht="9" customHeight="1">
      <c r="A286" s="21"/>
      <c r="B286" s="91"/>
      <c r="C286" s="22"/>
      <c r="D286" s="471"/>
      <c r="E286" s="516"/>
      <c r="F286" s="506"/>
    </row>
    <row r="287" spans="1:14">
      <c r="A287" s="289" t="s">
        <v>1334</v>
      </c>
      <c r="B287" s="581" t="s">
        <v>1657</v>
      </c>
      <c r="C287" s="583" t="s">
        <v>26</v>
      </c>
      <c r="D287" s="153">
        <v>1</v>
      </c>
      <c r="E287" s="295"/>
      <c r="F287" s="296"/>
      <c r="G287" s="304"/>
      <c r="H287" s="487"/>
      <c r="J287" s="310"/>
      <c r="K287" s="310"/>
    </row>
    <row r="288" spans="1:14" ht="9" customHeight="1">
      <c r="A288" s="15"/>
      <c r="B288" s="90"/>
      <c r="C288" s="22"/>
      <c r="D288" s="471"/>
      <c r="E288" s="516"/>
      <c r="F288" s="506"/>
    </row>
    <row r="289" spans="1:14" s="487" customFormat="1" ht="13.5" customHeight="1">
      <c r="A289" s="297"/>
      <c r="B289" s="230" t="s">
        <v>1676</v>
      </c>
      <c r="C289" s="583"/>
      <c r="D289" s="153"/>
      <c r="E289" s="295"/>
      <c r="F289" s="296"/>
      <c r="G289" s="304"/>
      <c r="I289" s="116"/>
      <c r="J289" s="310"/>
      <c r="K289" s="310"/>
      <c r="L289" s="116"/>
      <c r="M289" s="116"/>
      <c r="N289" s="116"/>
    </row>
    <row r="290" spans="1:14" s="165" customFormat="1" ht="9" customHeight="1">
      <c r="A290" s="21"/>
      <c r="B290" s="91"/>
      <c r="C290" s="22"/>
      <c r="D290" s="471"/>
      <c r="E290" s="516"/>
      <c r="F290" s="506"/>
    </row>
    <row r="291" spans="1:14" s="487" customFormat="1">
      <c r="A291" s="584" t="s">
        <v>1336</v>
      </c>
      <c r="B291" s="581" t="s">
        <v>1673</v>
      </c>
      <c r="C291" s="583" t="s">
        <v>26</v>
      </c>
      <c r="D291" s="294">
        <v>3</v>
      </c>
      <c r="E291" s="295"/>
      <c r="F291" s="296"/>
      <c r="G291" s="116"/>
      <c r="I291" s="116"/>
      <c r="J291" s="310"/>
      <c r="K291" s="310"/>
      <c r="L291" s="116"/>
      <c r="M291" s="116"/>
      <c r="N291" s="116"/>
    </row>
    <row r="292" spans="1:14" ht="9" customHeight="1">
      <c r="A292" s="15"/>
      <c r="B292" s="90"/>
      <c r="C292" s="22"/>
      <c r="D292" s="471"/>
      <c r="E292" s="516"/>
      <c r="F292" s="506"/>
    </row>
    <row r="293" spans="1:14" s="487" customFormat="1">
      <c r="A293" s="584" t="s">
        <v>1337</v>
      </c>
      <c r="B293" s="581" t="s">
        <v>1674</v>
      </c>
      <c r="C293" s="583" t="s">
        <v>26</v>
      </c>
      <c r="D293" s="294">
        <v>1</v>
      </c>
      <c r="E293" s="295"/>
      <c r="F293" s="296"/>
      <c r="G293" s="116"/>
      <c r="I293" s="116"/>
      <c r="J293" s="310"/>
      <c r="K293" s="310"/>
      <c r="L293" s="116"/>
      <c r="M293" s="116"/>
      <c r="N293" s="116"/>
    </row>
    <row r="294" spans="1:14" ht="9" customHeight="1">
      <c r="A294" s="15"/>
      <c r="B294" s="90"/>
      <c r="C294" s="22"/>
      <c r="D294" s="471"/>
      <c r="E294" s="516"/>
      <c r="F294" s="506"/>
    </row>
    <row r="295" spans="1:14" s="487" customFormat="1" ht="13.5" customHeight="1">
      <c r="A295" s="297"/>
      <c r="B295" s="230" t="s">
        <v>1586</v>
      </c>
      <c r="C295" s="583"/>
      <c r="D295" s="153"/>
      <c r="E295" s="295"/>
      <c r="F295" s="296"/>
      <c r="G295" s="304"/>
      <c r="I295" s="116"/>
      <c r="J295" s="310"/>
      <c r="K295" s="310"/>
      <c r="L295" s="116"/>
      <c r="M295" s="116"/>
      <c r="N295" s="116"/>
    </row>
    <row r="296" spans="1:14" s="165" customFormat="1" ht="9" customHeight="1">
      <c r="A296" s="21"/>
      <c r="B296" s="91"/>
      <c r="C296" s="22"/>
      <c r="D296" s="471"/>
      <c r="E296" s="516"/>
      <c r="F296" s="506"/>
    </row>
    <row r="297" spans="1:14" s="487" customFormat="1">
      <c r="A297" s="584" t="s">
        <v>1712</v>
      </c>
      <c r="B297" s="581" t="s">
        <v>1653</v>
      </c>
      <c r="C297" s="583" t="s">
        <v>26</v>
      </c>
      <c r="D297" s="294">
        <v>3</v>
      </c>
      <c r="E297" s="295"/>
      <c r="F297" s="296"/>
      <c r="G297" s="116"/>
      <c r="I297" s="116"/>
      <c r="J297" s="310"/>
      <c r="K297" s="310"/>
      <c r="L297" s="116"/>
      <c r="M297" s="116"/>
      <c r="N297" s="116"/>
    </row>
    <row r="298" spans="1:14" ht="9" customHeight="1">
      <c r="A298" s="15"/>
      <c r="B298" s="90"/>
      <c r="C298" s="22"/>
      <c r="D298" s="471"/>
      <c r="E298" s="516"/>
      <c r="F298" s="506"/>
    </row>
    <row r="299" spans="1:14" s="624" customFormat="1" ht="13">
      <c r="A299" s="297"/>
      <c r="B299" s="298" t="s">
        <v>1585</v>
      </c>
      <c r="C299" s="171"/>
      <c r="D299" s="290"/>
      <c r="E299" s="511"/>
      <c r="F299" s="296"/>
      <c r="H299" s="491"/>
      <c r="I299" s="311"/>
    </row>
    <row r="300" spans="1:14" s="165" customFormat="1" ht="9" customHeight="1">
      <c r="A300" s="21"/>
      <c r="B300" s="91"/>
      <c r="C300" s="22"/>
      <c r="D300" s="471"/>
      <c r="E300" s="516"/>
      <c r="F300" s="506"/>
    </row>
    <row r="301" spans="1:14" s="311" customFormat="1" ht="13">
      <c r="A301" s="289" t="s">
        <v>1713</v>
      </c>
      <c r="B301" s="581" t="s">
        <v>1675</v>
      </c>
      <c r="C301" s="171" t="s">
        <v>26</v>
      </c>
      <c r="D301" s="153">
        <v>1</v>
      </c>
      <c r="E301" s="514"/>
      <c r="F301" s="296"/>
      <c r="G301" s="490"/>
      <c r="H301" s="489"/>
      <c r="J301" s="488"/>
      <c r="K301" s="488"/>
    </row>
    <row r="302" spans="1:14" s="165" customFormat="1" ht="9" customHeight="1">
      <c r="A302" s="21"/>
      <c r="B302" s="91"/>
      <c r="C302" s="22"/>
      <c r="D302" s="471"/>
      <c r="E302" s="516"/>
      <c r="F302" s="506"/>
    </row>
    <row r="303" spans="1:14" s="624" customFormat="1" ht="13">
      <c r="A303" s="297"/>
      <c r="B303" s="298" t="s">
        <v>1584</v>
      </c>
      <c r="C303" s="171"/>
      <c r="D303" s="290"/>
      <c r="E303" s="511"/>
      <c r="F303" s="296"/>
      <c r="H303" s="491"/>
      <c r="I303" s="311"/>
    </row>
    <row r="304" spans="1:14" s="165" customFormat="1" ht="9" customHeight="1">
      <c r="A304" s="21"/>
      <c r="B304" s="91"/>
      <c r="C304" s="22"/>
      <c r="D304" s="471"/>
      <c r="E304" s="516"/>
      <c r="F304" s="506"/>
    </row>
    <row r="305" spans="1:14" s="311" customFormat="1" ht="13">
      <c r="A305" s="289" t="s">
        <v>1714</v>
      </c>
      <c r="B305" s="581" t="s">
        <v>1583</v>
      </c>
      <c r="C305" s="171" t="s">
        <v>26</v>
      </c>
      <c r="D305" s="153">
        <v>2</v>
      </c>
      <c r="E305" s="514"/>
      <c r="F305" s="296"/>
      <c r="G305" s="490"/>
      <c r="H305" s="489"/>
      <c r="J305" s="488"/>
      <c r="K305" s="488"/>
    </row>
    <row r="306" spans="1:14" s="165" customFormat="1" ht="9" customHeight="1">
      <c r="A306" s="21"/>
      <c r="B306" s="91"/>
      <c r="C306" s="22"/>
      <c r="D306" s="471"/>
      <c r="E306" s="516"/>
      <c r="F306" s="506"/>
    </row>
    <row r="307" spans="1:14" s="619" customFormat="1" ht="13">
      <c r="A307" s="297">
        <v>3.3</v>
      </c>
      <c r="B307" s="621" t="s">
        <v>1670</v>
      </c>
      <c r="C307" s="507"/>
      <c r="D307" s="618"/>
      <c r="E307" s="508"/>
      <c r="F307" s="509"/>
      <c r="K307" s="620"/>
    </row>
    <row r="308" spans="1:14" s="165" customFormat="1" ht="9" customHeight="1">
      <c r="A308" s="21"/>
      <c r="B308" s="91"/>
      <c r="C308" s="22"/>
      <c r="D308" s="471"/>
      <c r="E308" s="516"/>
      <c r="F308" s="506"/>
    </row>
    <row r="309" spans="1:14" ht="13" customHeight="1">
      <c r="A309" s="297"/>
      <c r="B309" s="298" t="s">
        <v>1588</v>
      </c>
      <c r="C309" s="171"/>
      <c r="D309" s="290"/>
      <c r="E309" s="295"/>
      <c r="F309" s="296"/>
    </row>
    <row r="310" spans="1:14" s="165" customFormat="1" ht="9" customHeight="1">
      <c r="A310" s="21"/>
      <c r="B310" s="91"/>
      <c r="C310" s="22"/>
      <c r="D310" s="471"/>
      <c r="E310" s="516"/>
      <c r="F310" s="506"/>
    </row>
    <row r="311" spans="1:14" ht="13" customHeight="1">
      <c r="A311" s="297"/>
      <c r="B311" s="298" t="s">
        <v>1587</v>
      </c>
      <c r="C311" s="171"/>
      <c r="D311" s="290"/>
      <c r="E311" s="295"/>
      <c r="F311" s="296"/>
    </row>
    <row r="312" spans="1:14" s="165" customFormat="1" ht="9" customHeight="1">
      <c r="A312" s="21"/>
      <c r="B312" s="91"/>
      <c r="C312" s="22"/>
      <c r="D312" s="471"/>
      <c r="E312" s="516"/>
      <c r="F312" s="506"/>
    </row>
    <row r="313" spans="1:14">
      <c r="A313" s="289" t="s">
        <v>1338</v>
      </c>
      <c r="B313" s="581" t="s">
        <v>1657</v>
      </c>
      <c r="C313" s="583" t="s">
        <v>26</v>
      </c>
      <c r="D313" s="153">
        <v>1</v>
      </c>
      <c r="E313" s="295"/>
      <c r="F313" s="296"/>
      <c r="G313" s="304"/>
      <c r="H313" s="487"/>
      <c r="J313" s="310"/>
      <c r="K313" s="310"/>
    </row>
    <row r="314" spans="1:14" ht="9" customHeight="1">
      <c r="A314" s="15"/>
      <c r="B314" s="90"/>
      <c r="C314" s="22"/>
      <c r="D314" s="471"/>
      <c r="E314" s="516"/>
      <c r="F314" s="506"/>
    </row>
    <row r="315" spans="1:14" s="487" customFormat="1" ht="13.5" customHeight="1">
      <c r="A315" s="297"/>
      <c r="B315" s="230" t="s">
        <v>1676</v>
      </c>
      <c r="C315" s="583"/>
      <c r="D315" s="153"/>
      <c r="E315" s="295"/>
      <c r="F315" s="296"/>
      <c r="G315" s="304"/>
      <c r="I315" s="116"/>
      <c r="J315" s="310"/>
      <c r="K315" s="310"/>
      <c r="L315" s="116"/>
      <c r="M315" s="116"/>
      <c r="N315" s="116"/>
    </row>
    <row r="316" spans="1:14" s="165" customFormat="1" ht="9" customHeight="1">
      <c r="A316" s="21"/>
      <c r="B316" s="91"/>
      <c r="C316" s="22"/>
      <c r="D316" s="471"/>
      <c r="E316" s="516"/>
      <c r="F316" s="506"/>
    </row>
    <row r="317" spans="1:14" s="487" customFormat="1">
      <c r="A317" s="584" t="s">
        <v>1340</v>
      </c>
      <c r="B317" s="581" t="s">
        <v>1673</v>
      </c>
      <c r="C317" s="583" t="s">
        <v>26</v>
      </c>
      <c r="D317" s="294">
        <v>3</v>
      </c>
      <c r="E317" s="295"/>
      <c r="F317" s="296"/>
      <c r="G317" s="116"/>
      <c r="I317" s="116"/>
      <c r="J317" s="310"/>
      <c r="K317" s="310"/>
      <c r="L317" s="116"/>
      <c r="M317" s="116"/>
      <c r="N317" s="116"/>
    </row>
    <row r="318" spans="1:14" ht="9" customHeight="1">
      <c r="A318" s="15"/>
      <c r="B318" s="90"/>
      <c r="C318" s="22"/>
      <c r="D318" s="471"/>
      <c r="E318" s="516"/>
      <c r="F318" s="506"/>
    </row>
    <row r="319" spans="1:14" s="487" customFormat="1">
      <c r="A319" s="584" t="s">
        <v>1342</v>
      </c>
      <c r="B319" s="581" t="s">
        <v>1674</v>
      </c>
      <c r="C319" s="583" t="s">
        <v>26</v>
      </c>
      <c r="D319" s="294">
        <v>1</v>
      </c>
      <c r="E319" s="295"/>
      <c r="F319" s="296"/>
      <c r="G319" s="116"/>
      <c r="I319" s="116"/>
      <c r="J319" s="310"/>
      <c r="K319" s="310"/>
      <c r="L319" s="116"/>
      <c r="M319" s="116"/>
      <c r="N319" s="116"/>
    </row>
    <row r="320" spans="1:14" ht="9" customHeight="1">
      <c r="A320" s="15"/>
      <c r="B320" s="90"/>
      <c r="C320" s="22"/>
      <c r="D320" s="471"/>
      <c r="E320" s="516"/>
      <c r="F320" s="506"/>
    </row>
    <row r="321" spans="1:14" s="487" customFormat="1" ht="13.5" customHeight="1">
      <c r="A321" s="297"/>
      <c r="B321" s="230" t="s">
        <v>1586</v>
      </c>
      <c r="C321" s="583"/>
      <c r="D321" s="153"/>
      <c r="E321" s="295"/>
      <c r="F321" s="296"/>
      <c r="G321" s="304"/>
      <c r="I321" s="116"/>
      <c r="J321" s="310"/>
      <c r="K321" s="310"/>
      <c r="L321" s="116"/>
      <c r="M321" s="116"/>
      <c r="N321" s="116"/>
    </row>
    <row r="322" spans="1:14" s="165" customFormat="1" ht="9" customHeight="1">
      <c r="A322" s="21"/>
      <c r="B322" s="91"/>
      <c r="C322" s="22"/>
      <c r="D322" s="471"/>
      <c r="E322" s="516"/>
      <c r="F322" s="506"/>
    </row>
    <row r="323" spans="1:14" s="487" customFormat="1">
      <c r="A323" s="584" t="s">
        <v>1344</v>
      </c>
      <c r="B323" s="581" t="s">
        <v>1653</v>
      </c>
      <c r="C323" s="583" t="s">
        <v>26</v>
      </c>
      <c r="D323" s="294">
        <v>3</v>
      </c>
      <c r="E323" s="295"/>
      <c r="F323" s="296"/>
      <c r="G323" s="116"/>
      <c r="I323" s="116"/>
      <c r="J323" s="310"/>
      <c r="K323" s="310"/>
      <c r="L323" s="116"/>
      <c r="M323" s="116"/>
      <c r="N323" s="116"/>
    </row>
    <row r="324" spans="1:14" ht="9" customHeight="1">
      <c r="A324" s="15"/>
      <c r="B324" s="90"/>
      <c r="C324" s="22"/>
      <c r="D324" s="471"/>
      <c r="E324" s="516"/>
      <c r="F324" s="506"/>
    </row>
    <row r="325" spans="1:14" s="624" customFormat="1" ht="13">
      <c r="A325" s="297"/>
      <c r="B325" s="298" t="s">
        <v>1585</v>
      </c>
      <c r="C325" s="171"/>
      <c r="D325" s="290"/>
      <c r="E325" s="511"/>
      <c r="F325" s="296"/>
      <c r="H325" s="491"/>
      <c r="I325" s="311"/>
    </row>
    <row r="326" spans="1:14" s="165" customFormat="1" ht="9" customHeight="1">
      <c r="A326" s="21"/>
      <c r="B326" s="91"/>
      <c r="C326" s="22"/>
      <c r="D326" s="471"/>
      <c r="E326" s="516"/>
      <c r="F326" s="506"/>
    </row>
    <row r="327" spans="1:14" s="311" customFormat="1" ht="13">
      <c r="A327" s="289" t="s">
        <v>1345</v>
      </c>
      <c r="B327" s="581" t="s">
        <v>1675</v>
      </c>
      <c r="C327" s="171" t="s">
        <v>26</v>
      </c>
      <c r="D327" s="153">
        <v>1</v>
      </c>
      <c r="E327" s="514"/>
      <c r="F327" s="296"/>
      <c r="G327" s="490"/>
      <c r="H327" s="489"/>
      <c r="J327" s="488"/>
      <c r="K327" s="488"/>
    </row>
    <row r="328" spans="1:14" s="165" customFormat="1" ht="18" customHeight="1" thickBot="1">
      <c r="A328" s="962" t="s">
        <v>17</v>
      </c>
      <c r="B328" s="963"/>
      <c r="C328" s="963"/>
      <c r="D328" s="963"/>
      <c r="E328" s="634"/>
      <c r="F328" s="127"/>
    </row>
    <row r="329" spans="1:14" s="624" customFormat="1" ht="13">
      <c r="A329" s="297"/>
      <c r="B329" s="298" t="s">
        <v>1584</v>
      </c>
      <c r="C329" s="171"/>
      <c r="D329" s="290"/>
      <c r="E329" s="511"/>
      <c r="F329" s="296"/>
      <c r="H329" s="491"/>
      <c r="I329" s="311"/>
    </row>
    <row r="330" spans="1:14" s="165" customFormat="1" ht="9" customHeight="1">
      <c r="A330" s="21"/>
      <c r="B330" s="91"/>
      <c r="C330" s="22"/>
      <c r="D330" s="471"/>
      <c r="E330" s="516"/>
      <c r="F330" s="506"/>
    </row>
    <row r="331" spans="1:14" s="311" customFormat="1" ht="13">
      <c r="A331" s="289" t="s">
        <v>1346</v>
      </c>
      <c r="B331" s="581" t="s">
        <v>1583</v>
      </c>
      <c r="C331" s="171" t="s">
        <v>26</v>
      </c>
      <c r="D331" s="153">
        <v>2</v>
      </c>
      <c r="E331" s="514"/>
      <c r="F331" s="296"/>
      <c r="G331" s="490"/>
      <c r="H331" s="489"/>
      <c r="J331" s="488"/>
      <c r="K331" s="488"/>
    </row>
    <row r="332" spans="1:14" s="311" customFormat="1" ht="9" customHeight="1">
      <c r="A332" s="289"/>
      <c r="B332" s="581"/>
      <c r="C332" s="171"/>
      <c r="D332" s="153"/>
      <c r="E332" s="514"/>
      <c r="F332" s="296"/>
      <c r="G332" s="490"/>
      <c r="H332" s="489"/>
      <c r="J332" s="488"/>
      <c r="K332" s="488"/>
    </row>
    <row r="333" spans="1:14" s="311" customFormat="1" ht="13">
      <c r="A333" s="584"/>
      <c r="B333" s="230" t="s">
        <v>1728</v>
      </c>
      <c r="C333" s="583"/>
      <c r="D333" s="294"/>
      <c r="E333" s="295"/>
      <c r="F333" s="296"/>
      <c r="G333" s="490"/>
      <c r="H333" s="489"/>
      <c r="J333" s="488"/>
      <c r="K333" s="488"/>
    </row>
    <row r="334" spans="1:14" s="311" customFormat="1" ht="9" customHeight="1">
      <c r="A334" s="584"/>
      <c r="B334" s="230"/>
      <c r="C334" s="583"/>
      <c r="D334" s="294"/>
      <c r="E334" s="295"/>
      <c r="F334" s="296"/>
      <c r="G334" s="490"/>
      <c r="H334" s="489"/>
      <c r="J334" s="488"/>
      <c r="K334" s="488"/>
    </row>
    <row r="335" spans="1:14" s="311" customFormat="1" ht="28.5" customHeight="1">
      <c r="A335" s="584" t="s">
        <v>1348</v>
      </c>
      <c r="B335" s="581" t="s">
        <v>1729</v>
      </c>
      <c r="C335" s="583" t="s">
        <v>20</v>
      </c>
      <c r="D335" s="294" t="s">
        <v>21</v>
      </c>
      <c r="E335" s="295"/>
      <c r="F335" s="296"/>
      <c r="G335" s="490"/>
      <c r="H335" s="489"/>
      <c r="J335" s="488"/>
      <c r="K335" s="488"/>
    </row>
    <row r="336" spans="1:14" s="165" customFormat="1" ht="9" customHeight="1">
      <c r="A336" s="21"/>
      <c r="B336" s="91"/>
      <c r="C336" s="22"/>
      <c r="D336" s="471"/>
      <c r="E336" s="516"/>
      <c r="F336" s="506"/>
    </row>
    <row r="337" spans="1:14" s="487" customFormat="1" ht="13">
      <c r="A337" s="303">
        <v>3.4</v>
      </c>
      <c r="B337" s="504" t="s">
        <v>1582</v>
      </c>
      <c r="C337" s="583"/>
      <c r="D337" s="153"/>
      <c r="E337" s="295"/>
      <c r="F337" s="296"/>
      <c r="G337" s="116"/>
      <c r="I337" s="116"/>
      <c r="J337" s="310"/>
      <c r="K337" s="310"/>
      <c r="L337" s="116"/>
      <c r="M337" s="116"/>
      <c r="N337" s="116"/>
    </row>
    <row r="338" spans="1:14" ht="9" customHeight="1">
      <c r="A338" s="15"/>
      <c r="B338" s="90"/>
      <c r="C338" s="22"/>
      <c r="D338" s="471"/>
      <c r="E338" s="516"/>
      <c r="F338" s="506"/>
    </row>
    <row r="339" spans="1:14" s="487" customFormat="1" ht="79.5" customHeight="1">
      <c r="A339" s="584" t="s">
        <v>1353</v>
      </c>
      <c r="B339" s="631" t="s">
        <v>1895</v>
      </c>
      <c r="C339" s="583" t="s">
        <v>26</v>
      </c>
      <c r="D339" s="294">
        <v>2</v>
      </c>
      <c r="E339" s="295"/>
      <c r="F339" s="296"/>
      <c r="G339" s="116"/>
      <c r="I339" s="116"/>
      <c r="J339" s="310"/>
      <c r="K339" s="310"/>
      <c r="L339" s="116"/>
      <c r="M339" s="116"/>
      <c r="N339" s="116"/>
    </row>
    <row r="340" spans="1:14" ht="9" customHeight="1">
      <c r="A340" s="15"/>
      <c r="B340" s="90"/>
      <c r="C340" s="22"/>
      <c r="D340" s="471"/>
      <c r="E340" s="516"/>
      <c r="F340" s="506"/>
    </row>
    <row r="341" spans="1:14" s="487" customFormat="1" ht="15" customHeight="1">
      <c r="A341" s="584" t="s">
        <v>1354</v>
      </c>
      <c r="B341" s="581" t="s">
        <v>1677</v>
      </c>
      <c r="C341" s="583" t="s">
        <v>15</v>
      </c>
      <c r="D341" s="294">
        <v>24</v>
      </c>
      <c r="E341" s="295"/>
      <c r="F341" s="296"/>
      <c r="G341" s="116"/>
      <c r="I341" s="116"/>
      <c r="J341" s="310"/>
      <c r="K341" s="310"/>
      <c r="L341" s="116"/>
      <c r="M341" s="116"/>
      <c r="N341" s="116"/>
    </row>
    <row r="342" spans="1:14" ht="9" customHeight="1">
      <c r="A342" s="15"/>
      <c r="B342" s="90"/>
      <c r="C342" s="22"/>
      <c r="D342" s="471"/>
      <c r="E342" s="516"/>
      <c r="F342" s="506"/>
    </row>
    <row r="343" spans="1:14" s="487" customFormat="1">
      <c r="A343" s="584" t="s">
        <v>1355</v>
      </c>
      <c r="B343" s="581" t="s">
        <v>1581</v>
      </c>
      <c r="C343" s="583" t="s">
        <v>26</v>
      </c>
      <c r="D343" s="294">
        <v>1</v>
      </c>
      <c r="E343" s="295"/>
      <c r="F343" s="296"/>
      <c r="G343" s="116"/>
      <c r="I343" s="116"/>
      <c r="J343" s="310"/>
      <c r="K343" s="310"/>
      <c r="L343" s="116"/>
      <c r="M343" s="116"/>
      <c r="N343" s="116"/>
    </row>
    <row r="344" spans="1:14" ht="9" customHeight="1">
      <c r="A344" s="15"/>
      <c r="B344" s="90"/>
      <c r="C344" s="22"/>
      <c r="D344" s="471"/>
      <c r="E344" s="516"/>
      <c r="F344" s="506"/>
    </row>
    <row r="345" spans="1:14" s="487" customFormat="1" ht="25">
      <c r="A345" s="584" t="s">
        <v>1356</v>
      </c>
      <c r="B345" s="581" t="s">
        <v>1580</v>
      </c>
      <c r="C345" s="171" t="s">
        <v>20</v>
      </c>
      <c r="D345" s="294" t="s">
        <v>28</v>
      </c>
      <c r="E345" s="295"/>
      <c r="F345" s="296"/>
      <c r="G345" s="116"/>
      <c r="I345" s="116"/>
      <c r="J345" s="310"/>
      <c r="K345" s="310"/>
      <c r="L345" s="116"/>
      <c r="M345" s="116"/>
      <c r="N345" s="116"/>
    </row>
    <row r="346" spans="1:14" ht="9" customHeight="1">
      <c r="A346" s="15"/>
      <c r="B346" s="90"/>
      <c r="C346" s="22"/>
      <c r="D346" s="471"/>
      <c r="E346" s="516"/>
      <c r="F346" s="506"/>
    </row>
    <row r="347" spans="1:14" s="487" customFormat="1">
      <c r="A347" s="584" t="s">
        <v>1715</v>
      </c>
      <c r="B347" s="581" t="s">
        <v>1579</v>
      </c>
      <c r="C347" s="583" t="s">
        <v>26</v>
      </c>
      <c r="D347" s="294">
        <v>1</v>
      </c>
      <c r="E347" s="295"/>
      <c r="F347" s="296"/>
      <c r="G347" s="116"/>
      <c r="I347" s="116"/>
      <c r="J347" s="310"/>
      <c r="K347" s="310"/>
      <c r="L347" s="116"/>
      <c r="M347" s="116"/>
      <c r="N347" s="116"/>
    </row>
    <row r="348" spans="1:14" ht="9" customHeight="1">
      <c r="A348" s="15"/>
      <c r="B348" s="90"/>
      <c r="C348" s="22"/>
      <c r="D348" s="471"/>
      <c r="E348" s="516"/>
      <c r="F348" s="506"/>
    </row>
    <row r="349" spans="1:14" s="487" customFormat="1" ht="78.75" customHeight="1">
      <c r="A349" s="584" t="s">
        <v>1716</v>
      </c>
      <c r="B349" s="581" t="s">
        <v>1678</v>
      </c>
      <c r="C349" s="583" t="s">
        <v>26</v>
      </c>
      <c r="D349" s="294">
        <v>2</v>
      </c>
      <c r="E349" s="295"/>
      <c r="F349" s="296"/>
      <c r="G349" s="116"/>
      <c r="I349" s="116"/>
      <c r="J349" s="310"/>
      <c r="K349" s="310"/>
      <c r="L349" s="116"/>
      <c r="M349" s="116"/>
      <c r="N349" s="116"/>
    </row>
    <row r="350" spans="1:14" ht="9" customHeight="1">
      <c r="A350" s="15"/>
      <c r="B350" s="90"/>
      <c r="C350" s="22"/>
      <c r="D350" s="471"/>
      <c r="E350" s="516"/>
      <c r="F350" s="506"/>
    </row>
    <row r="351" spans="1:14" s="492" customFormat="1" ht="15.75" customHeight="1">
      <c r="A351" s="607">
        <v>3.5</v>
      </c>
      <c r="B351" s="608" t="s">
        <v>1380</v>
      </c>
      <c r="C351" s="512"/>
      <c r="D351" s="512"/>
      <c r="E351" s="513"/>
      <c r="F351" s="146"/>
    </row>
    <row r="352" spans="1:14" s="165" customFormat="1" ht="9" customHeight="1">
      <c r="A352" s="21"/>
      <c r="B352" s="91"/>
      <c r="C352" s="22"/>
      <c r="D352" s="471"/>
      <c r="E352" s="516"/>
      <c r="F352" s="506"/>
    </row>
    <row r="353" spans="1:6" s="492" customFormat="1" ht="42" customHeight="1">
      <c r="A353" s="609" t="s">
        <v>1358</v>
      </c>
      <c r="B353" s="503" t="s">
        <v>1665</v>
      </c>
      <c r="C353" s="512" t="s">
        <v>20</v>
      </c>
      <c r="D353" s="512" t="s">
        <v>1382</v>
      </c>
      <c r="E353" s="513"/>
      <c r="F353" s="146">
        <v>2000000</v>
      </c>
    </row>
    <row r="354" spans="1:6" ht="9" customHeight="1">
      <c r="A354" s="15"/>
      <c r="B354" s="90"/>
      <c r="C354" s="22"/>
      <c r="D354" s="471"/>
      <c r="E354" s="516"/>
      <c r="F354" s="506"/>
    </row>
    <row r="355" spans="1:6" ht="15.75" customHeight="1" thickBot="1">
      <c r="A355" s="962" t="s">
        <v>17</v>
      </c>
      <c r="B355" s="963"/>
      <c r="C355" s="963"/>
      <c r="D355" s="963"/>
      <c r="E355" s="634"/>
      <c r="F355" s="127"/>
    </row>
    <row r="357" spans="1:6" ht="13">
      <c r="E357" s="637"/>
      <c r="F357" s="638"/>
    </row>
    <row r="359" spans="1:6" ht="13">
      <c r="E359" s="639"/>
      <c r="F359" s="640"/>
    </row>
    <row r="361" spans="1:6" ht="13">
      <c r="E361" s="639"/>
      <c r="F361" s="638"/>
    </row>
    <row r="364" spans="1:6" ht="13">
      <c r="F364" s="638"/>
    </row>
  </sheetData>
  <mergeCells count="11">
    <mergeCell ref="A355:D355"/>
    <mergeCell ref="B1:F1"/>
    <mergeCell ref="B3:F3"/>
    <mergeCell ref="B5:D5"/>
    <mergeCell ref="B7:F7"/>
    <mergeCell ref="A62:D62"/>
    <mergeCell ref="A162:D162"/>
    <mergeCell ref="A123:D123"/>
    <mergeCell ref="A230:D230"/>
    <mergeCell ref="A266:D266"/>
    <mergeCell ref="A328:D328"/>
  </mergeCells>
  <printOptions horizontalCentered="1"/>
  <pageMargins left="0.7" right="0.5" top="0.75" bottom="0.7" header="0.3" footer="0.3"/>
  <pageSetup paperSize="9" scale="80" fitToHeight="0" orientation="portrait" r:id="rId1"/>
  <headerFooter>
    <oddFooter>&amp;C&amp;P of &amp;N&amp;RBill No. 8.2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301F-2800-4406-839A-DFEDA474984B}">
  <sheetPr codeName="Sheet52">
    <pageSetUpPr fitToPage="1"/>
  </sheetPr>
  <dimension ref="A1:WVI419"/>
  <sheetViews>
    <sheetView view="pageBreakPreview" topLeftCell="A28"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1689</v>
      </c>
      <c r="C6" s="946"/>
      <c r="D6" s="51"/>
      <c r="E6" s="10"/>
      <c r="F6" s="52"/>
    </row>
    <row r="7" spans="1:6">
      <c r="A7" s="49"/>
      <c r="B7" s="12"/>
      <c r="C7" s="9"/>
      <c r="D7" s="51"/>
      <c r="E7" s="10"/>
      <c r="F7" s="52"/>
    </row>
    <row r="8" spans="1:6" ht="13">
      <c r="A8" s="49"/>
      <c r="B8" s="946" t="s">
        <v>1816</v>
      </c>
      <c r="C8" s="946"/>
      <c r="D8" s="947"/>
      <c r="E8" s="53"/>
      <c r="F8" s="53"/>
    </row>
    <row r="9" spans="1:6" ht="13.5" thickBot="1">
      <c r="A9" s="54"/>
      <c r="B9" s="55"/>
      <c r="C9" s="56"/>
      <c r="D9" s="57"/>
    </row>
    <row r="10" spans="1:6" ht="15" customHeight="1">
      <c r="A10" s="58"/>
      <c r="B10" s="59"/>
      <c r="C10" s="60"/>
      <c r="D10" s="61" t="s">
        <v>104</v>
      </c>
    </row>
    <row r="11" spans="1:6" ht="15" customHeight="1" thickBot="1">
      <c r="A11" s="54"/>
      <c r="B11" s="56"/>
      <c r="C11" s="56"/>
      <c r="D11" s="62" t="s">
        <v>223</v>
      </c>
    </row>
    <row r="12" spans="1:6" ht="15" customHeight="1">
      <c r="A12" s="63"/>
      <c r="B12" s="59"/>
      <c r="C12" s="59"/>
      <c r="D12" s="64"/>
    </row>
    <row r="13" spans="1:6" ht="21" customHeight="1">
      <c r="A13" s="58"/>
      <c r="B13" s="544" t="s">
        <v>904</v>
      </c>
      <c r="C13" s="545"/>
      <c r="D13" s="65"/>
    </row>
    <row r="14" spans="1:6" ht="15" customHeight="1">
      <c r="A14" s="58"/>
      <c r="B14" s="544"/>
      <c r="C14" s="545"/>
      <c r="D14" s="66"/>
    </row>
    <row r="15" spans="1:6" ht="21" customHeight="1">
      <c r="A15" s="58"/>
      <c r="B15" s="544" t="s">
        <v>905</v>
      </c>
      <c r="C15" s="545"/>
      <c r="D15" s="65"/>
    </row>
    <row r="16" spans="1:6" ht="15" customHeight="1">
      <c r="A16" s="58"/>
      <c r="B16" s="544"/>
      <c r="C16" s="545"/>
      <c r="D16" s="66"/>
    </row>
    <row r="17" spans="1:4" ht="22.5" customHeight="1">
      <c r="A17" s="58"/>
      <c r="B17" s="544" t="s">
        <v>906</v>
      </c>
      <c r="C17" s="545"/>
      <c r="D17" s="65"/>
    </row>
    <row r="18" spans="1:4" ht="15" customHeight="1">
      <c r="A18" s="58"/>
      <c r="B18" s="544"/>
      <c r="C18" s="545"/>
      <c r="D18" s="66"/>
    </row>
    <row r="19" spans="1:4" ht="21" customHeight="1">
      <c r="A19" s="58"/>
      <c r="B19" s="544" t="s">
        <v>907</v>
      </c>
      <c r="C19" s="545"/>
      <c r="D19" s="66"/>
    </row>
    <row r="20" spans="1:4" ht="15" customHeight="1">
      <c r="A20" s="58"/>
      <c r="B20" s="544"/>
      <c r="C20" s="545"/>
      <c r="D20" s="66"/>
    </row>
    <row r="21" spans="1:4" ht="20.25" customHeight="1">
      <c r="A21" s="58"/>
      <c r="B21" s="544" t="s">
        <v>908</v>
      </c>
      <c r="C21" s="545"/>
      <c r="D21" s="66"/>
    </row>
    <row r="22" spans="1:4" ht="15" customHeight="1">
      <c r="A22" s="58"/>
      <c r="B22" s="544"/>
      <c r="C22" s="545"/>
      <c r="D22" s="66"/>
    </row>
    <row r="23" spans="1:4" ht="20.25" customHeight="1">
      <c r="A23" s="58"/>
      <c r="B23" s="544" t="s">
        <v>909</v>
      </c>
      <c r="C23" s="545"/>
      <c r="D23" s="66"/>
    </row>
    <row r="24" spans="1:4" ht="15" customHeight="1">
      <c r="A24" s="58"/>
      <c r="B24" s="544"/>
      <c r="C24" s="545"/>
      <c r="D24" s="66"/>
    </row>
    <row r="25" spans="1:4" ht="22.5" customHeight="1">
      <c r="A25" s="58"/>
      <c r="B25" s="544" t="s">
        <v>910</v>
      </c>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1649</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7" orientation="portrait" r:id="rId1"/>
  <headerFooter alignWithMargins="0">
    <oddHeader>&amp;C&amp;"Arial,Bold"&amp;12BILL No. 8.2 COLLECTION SHEET</oddHeader>
    <oddFooter>&amp;C&amp;"Arial,Regular"Page &amp;P of &amp;N&amp;R&amp;"Arial,Regular"Collection Sheet - Bill No. 8.2</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6661-7D5B-47D4-B037-098E5D18C530}">
  <sheetPr codeName="Sheet53"/>
  <dimension ref="A1:N74"/>
  <sheetViews>
    <sheetView view="pageBreakPreview" zoomScale="115" zoomScaleNormal="115" zoomScaleSheetLayoutView="115"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5" width="12.26953125" style="116" customWidth="1"/>
    <col min="6" max="6" width="15.1796875" style="116" bestFit="1" customWidth="1"/>
    <col min="7" max="7" width="13" style="116" customWidth="1"/>
    <col min="8" max="8" width="15.1796875" style="116" bestFit="1"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9" s="311" customFormat="1" ht="13">
      <c r="A1" s="597"/>
      <c r="B1" s="964" t="s">
        <v>0</v>
      </c>
      <c r="C1" s="964"/>
      <c r="D1" s="964"/>
      <c r="E1" s="964"/>
      <c r="F1" s="965"/>
    </row>
    <row r="2" spans="1:9" ht="13">
      <c r="A2" s="115"/>
      <c r="B2" s="1"/>
      <c r="C2" s="2"/>
      <c r="D2" s="3"/>
      <c r="E2" s="3"/>
      <c r="F2" s="4"/>
      <c r="I2" s="3"/>
    </row>
    <row r="3" spans="1:9" ht="13">
      <c r="A3" s="115"/>
      <c r="B3" s="946" t="s">
        <v>1843</v>
      </c>
      <c r="C3" s="946"/>
      <c r="D3" s="946"/>
      <c r="E3" s="946"/>
      <c r="F3" s="947"/>
    </row>
    <row r="4" spans="1:9" ht="13">
      <c r="A4" s="115"/>
      <c r="B4" s="5"/>
      <c r="C4" s="6"/>
      <c r="D4" s="6"/>
      <c r="E4" s="6"/>
      <c r="F4" s="8"/>
      <c r="I4" s="6"/>
    </row>
    <row r="5" spans="1:9" ht="13">
      <c r="A5" s="115"/>
      <c r="B5" s="946" t="s">
        <v>1246</v>
      </c>
      <c r="C5" s="946"/>
      <c r="D5" s="946"/>
      <c r="E5" s="10"/>
      <c r="F5" s="11"/>
    </row>
    <row r="6" spans="1:9">
      <c r="A6" s="115"/>
      <c r="B6" s="12"/>
      <c r="C6" s="9"/>
      <c r="D6" s="10"/>
      <c r="E6" s="10"/>
      <c r="F6" s="11"/>
      <c r="I6" s="10"/>
    </row>
    <row r="7" spans="1:9" ht="13">
      <c r="A7" s="115"/>
      <c r="B7" s="946" t="s">
        <v>1815</v>
      </c>
      <c r="C7" s="946"/>
      <c r="D7" s="946"/>
      <c r="E7" s="946"/>
      <c r="F7" s="947"/>
    </row>
    <row r="8" spans="1:9" ht="13" thickBot="1">
      <c r="A8" s="115"/>
      <c r="F8" s="598"/>
    </row>
    <row r="9" spans="1:9" s="487" customFormat="1" ht="28" customHeight="1">
      <c r="A9" s="13" t="s">
        <v>1</v>
      </c>
      <c r="B9" s="117" t="s">
        <v>2</v>
      </c>
      <c r="C9" s="86" t="s">
        <v>3</v>
      </c>
      <c r="D9" s="82" t="s">
        <v>4</v>
      </c>
      <c r="E9" s="780" t="s">
        <v>5</v>
      </c>
      <c r="F9" s="14" t="s">
        <v>6</v>
      </c>
      <c r="I9" s="610"/>
    </row>
    <row r="10" spans="1:9" ht="6" customHeight="1">
      <c r="A10" s="16"/>
      <c r="B10" s="599"/>
      <c r="C10" s="471"/>
      <c r="D10" s="471"/>
      <c r="E10" s="600"/>
      <c r="F10" s="557"/>
    </row>
    <row r="11" spans="1:9" ht="13">
      <c r="A11" s="16"/>
      <c r="B11" s="288" t="s">
        <v>1374</v>
      </c>
      <c r="C11" s="471"/>
      <c r="D11" s="85"/>
      <c r="E11" s="600"/>
      <c r="F11" s="557"/>
    </row>
    <row r="12" spans="1:9" ht="6" customHeight="1">
      <c r="A12" s="15"/>
      <c r="B12" s="89"/>
      <c r="C12" s="22"/>
      <c r="D12" s="22"/>
      <c r="E12" s="600"/>
      <c r="F12" s="557"/>
    </row>
    <row r="13" spans="1:9" ht="90" customHeight="1">
      <c r="A13" s="141" t="s">
        <v>1253</v>
      </c>
      <c r="B13" s="120" t="s">
        <v>1646</v>
      </c>
      <c r="C13" s="471"/>
      <c r="D13" s="471"/>
      <c r="E13" s="600"/>
      <c r="F13" s="557"/>
    </row>
    <row r="14" spans="1:9" ht="6" customHeight="1">
      <c r="A14" s="277"/>
      <c r="B14" s="90"/>
      <c r="C14" s="22"/>
      <c r="D14" s="471"/>
      <c r="E14" s="600"/>
      <c r="F14" s="557"/>
    </row>
    <row r="15" spans="1:9" ht="27" customHeight="1">
      <c r="A15" s="141" t="s">
        <v>1254</v>
      </c>
      <c r="B15" s="120" t="s">
        <v>1645</v>
      </c>
      <c r="C15" s="471"/>
      <c r="D15" s="471"/>
      <c r="E15" s="600"/>
      <c r="F15" s="557"/>
    </row>
    <row r="16" spans="1:9" ht="6" customHeight="1">
      <c r="A16" s="15"/>
      <c r="B16" s="90"/>
      <c r="C16" s="22"/>
      <c r="D16" s="471"/>
      <c r="E16" s="600"/>
      <c r="F16" s="557"/>
    </row>
    <row r="17" spans="1:14" s="311" customFormat="1" ht="13.5" customHeight="1">
      <c r="A17" s="289">
        <v>1</v>
      </c>
      <c r="B17" s="288" t="s">
        <v>1375</v>
      </c>
      <c r="C17" s="171"/>
      <c r="D17" s="290"/>
      <c r="E17" s="291"/>
      <c r="F17" s="292"/>
      <c r="J17" s="865"/>
    </row>
    <row r="18" spans="1:14" s="165" customFormat="1" ht="6" customHeight="1">
      <c r="A18" s="21"/>
      <c r="B18" s="91"/>
      <c r="C18" s="22"/>
      <c r="D18" s="471"/>
      <c r="E18" s="471"/>
      <c r="F18" s="470"/>
    </row>
    <row r="19" spans="1:14" ht="13.5" customHeight="1">
      <c r="A19" s="297"/>
      <c r="B19" s="298" t="s">
        <v>1376</v>
      </c>
      <c r="C19" s="171"/>
      <c r="D19" s="290"/>
      <c r="E19" s="299"/>
      <c r="F19" s="300"/>
      <c r="J19" s="311"/>
    </row>
    <row r="20" spans="1:14" s="165" customFormat="1" ht="6" customHeight="1">
      <c r="A20" s="21"/>
      <c r="B20" s="91"/>
      <c r="C20" s="22"/>
      <c r="D20" s="471"/>
      <c r="E20" s="471"/>
      <c r="F20" s="470"/>
    </row>
    <row r="21" spans="1:14" ht="37.5">
      <c r="A21" s="289">
        <v>1.1000000000000001</v>
      </c>
      <c r="B21" s="301" t="s">
        <v>1509</v>
      </c>
      <c r="C21" s="171" t="s">
        <v>1377</v>
      </c>
      <c r="D21" s="294">
        <v>1</v>
      </c>
      <c r="E21" s="295"/>
      <c r="F21" s="296"/>
      <c r="G21" s="781"/>
      <c r="H21" s="302"/>
      <c r="I21" s="875"/>
      <c r="J21" s="311"/>
    </row>
    <row r="22" spans="1:14" s="165" customFormat="1" ht="6" customHeight="1">
      <c r="A22" s="21"/>
      <c r="B22" s="91"/>
      <c r="C22" s="22"/>
      <c r="D22" s="471"/>
      <c r="E22" s="471"/>
      <c r="F22" s="470"/>
    </row>
    <row r="23" spans="1:14" ht="37.5">
      <c r="A23" s="289">
        <v>1.2</v>
      </c>
      <c r="B23" s="301" t="s">
        <v>1648</v>
      </c>
      <c r="C23" s="171" t="s">
        <v>1377</v>
      </c>
      <c r="D23" s="294">
        <v>1</v>
      </c>
      <c r="E23" s="295"/>
      <c r="F23" s="296"/>
      <c r="G23" s="781"/>
      <c r="H23" s="302"/>
      <c r="I23" s="875"/>
      <c r="J23" s="311"/>
    </row>
    <row r="24" spans="1:14" s="165" customFormat="1" ht="6" customHeight="1">
      <c r="A24" s="21"/>
      <c r="B24" s="91"/>
      <c r="C24" s="22"/>
      <c r="D24" s="471"/>
      <c r="E24" s="471"/>
      <c r="F24" s="470"/>
    </row>
    <row r="25" spans="1:14" s="487" customFormat="1" ht="13">
      <c r="A25" s="303">
        <v>2</v>
      </c>
      <c r="B25" s="230" t="s">
        <v>1775</v>
      </c>
      <c r="C25" s="583"/>
      <c r="D25" s="153"/>
      <c r="E25" s="299"/>
      <c r="F25" s="300"/>
      <c r="G25" s="116"/>
      <c r="I25" s="116"/>
      <c r="J25" s="863"/>
      <c r="K25" s="863"/>
      <c r="L25" s="116"/>
      <c r="M25" s="116"/>
      <c r="N25" s="116"/>
    </row>
    <row r="26" spans="1:14" ht="6" customHeight="1">
      <c r="A26" s="15"/>
      <c r="B26" s="90"/>
      <c r="C26" s="22"/>
      <c r="D26" s="471"/>
      <c r="E26" s="600"/>
      <c r="F26" s="557"/>
    </row>
    <row r="27" spans="1:14" s="487" customFormat="1" ht="57.75" customHeight="1">
      <c r="A27" s="289">
        <v>2.1</v>
      </c>
      <c r="B27" s="301" t="s">
        <v>1831</v>
      </c>
      <c r="C27" s="809" t="s">
        <v>20</v>
      </c>
      <c r="D27" s="810" t="s">
        <v>1473</v>
      </c>
      <c r="E27" s="295"/>
      <c r="F27" s="296">
        <v>400000000</v>
      </c>
      <c r="G27" s="116"/>
      <c r="I27" s="116"/>
      <c r="J27" s="863"/>
      <c r="K27" s="863"/>
      <c r="L27" s="116"/>
      <c r="M27" s="116"/>
      <c r="N27" s="116"/>
    </row>
    <row r="28" spans="1:14" s="165" customFormat="1" ht="6" customHeight="1">
      <c r="A28" s="21"/>
      <c r="B28" s="91"/>
      <c r="C28" s="22"/>
      <c r="D28" s="471"/>
      <c r="E28" s="471"/>
      <c r="F28" s="470"/>
    </row>
    <row r="29" spans="1:14" s="487" customFormat="1" ht="13">
      <c r="A29" s="303">
        <v>3</v>
      </c>
      <c r="B29" s="230" t="s">
        <v>1378</v>
      </c>
      <c r="C29" s="583"/>
      <c r="D29" s="153"/>
      <c r="E29" s="299"/>
      <c r="F29" s="300"/>
      <c r="G29" s="116"/>
      <c r="I29" s="116"/>
      <c r="J29" s="863"/>
      <c r="K29" s="863"/>
      <c r="L29" s="116"/>
      <c r="M29" s="116"/>
      <c r="N29" s="116"/>
    </row>
    <row r="30" spans="1:14" ht="6" customHeight="1">
      <c r="A30" s="15"/>
      <c r="B30" s="90"/>
      <c r="C30" s="22"/>
      <c r="D30" s="471"/>
      <c r="E30" s="600"/>
      <c r="F30" s="557"/>
    </row>
    <row r="31" spans="1:14" s="487" customFormat="1" ht="52.5" customHeight="1">
      <c r="A31" s="289">
        <v>3.1</v>
      </c>
      <c r="B31" s="301" t="s">
        <v>1846</v>
      </c>
      <c r="C31" s="809" t="s">
        <v>20</v>
      </c>
      <c r="D31" s="810" t="s">
        <v>1473</v>
      </c>
      <c r="E31" s="295"/>
      <c r="F31" s="296">
        <v>600000000</v>
      </c>
      <c r="G31" s="116"/>
      <c r="I31" s="116"/>
      <c r="J31" s="863"/>
      <c r="K31" s="863"/>
      <c r="L31" s="116"/>
      <c r="M31" s="116"/>
      <c r="N31" s="116"/>
    </row>
    <row r="32" spans="1:14" s="165" customFormat="1" ht="6" customHeight="1">
      <c r="A32" s="21"/>
      <c r="B32" s="91"/>
      <c r="C32" s="22"/>
      <c r="D32" s="471"/>
      <c r="E32" s="471"/>
      <c r="F32" s="470"/>
    </row>
    <row r="33" spans="1:14" ht="25">
      <c r="A33" s="289">
        <v>3.2</v>
      </c>
      <c r="B33" s="301" t="s">
        <v>1641</v>
      </c>
      <c r="C33" s="583" t="s">
        <v>26</v>
      </c>
      <c r="D33" s="153">
        <v>4</v>
      </c>
      <c r="E33" s="295"/>
      <c r="F33" s="296"/>
      <c r="G33" s="304"/>
      <c r="H33" s="487"/>
      <c r="J33" s="863"/>
      <c r="K33" s="863"/>
    </row>
    <row r="34" spans="1:14" s="165" customFormat="1" ht="6" customHeight="1">
      <c r="A34" s="21"/>
      <c r="B34" s="91"/>
      <c r="C34" s="22"/>
      <c r="D34" s="471"/>
      <c r="E34" s="471"/>
      <c r="F34" s="470"/>
    </row>
    <row r="35" spans="1:14" ht="25">
      <c r="A35" s="289">
        <v>3.3</v>
      </c>
      <c r="B35" s="581" t="s">
        <v>1510</v>
      </c>
      <c r="C35" s="583" t="s">
        <v>26</v>
      </c>
      <c r="D35" s="153">
        <v>4</v>
      </c>
      <c r="E35" s="295"/>
      <c r="F35" s="296"/>
      <c r="G35" s="304"/>
      <c r="H35" s="487"/>
      <c r="J35" s="863"/>
      <c r="K35" s="863"/>
    </row>
    <row r="36" spans="1:14" s="165" customFormat="1" ht="6" customHeight="1">
      <c r="A36" s="21"/>
      <c r="B36" s="91"/>
      <c r="C36" s="22"/>
      <c r="D36" s="471"/>
      <c r="E36" s="471"/>
      <c r="F36" s="470"/>
    </row>
    <row r="37" spans="1:14" s="487" customFormat="1" ht="13">
      <c r="A37" s="303">
        <v>4</v>
      </c>
      <c r="B37" s="230" t="s">
        <v>1379</v>
      </c>
      <c r="C37" s="583"/>
      <c r="D37" s="153"/>
      <c r="E37" s="299"/>
      <c r="F37" s="300"/>
      <c r="G37" s="116"/>
      <c r="I37" s="116"/>
      <c r="J37" s="863"/>
      <c r="K37" s="863"/>
      <c r="L37" s="116"/>
      <c r="M37" s="116"/>
      <c r="N37" s="116"/>
    </row>
    <row r="38" spans="1:14" ht="6" customHeight="1">
      <c r="A38" s="15"/>
      <c r="B38" s="90"/>
      <c r="C38" s="22"/>
      <c r="D38" s="471"/>
      <c r="E38" s="600"/>
      <c r="F38" s="557"/>
    </row>
    <row r="39" spans="1:14" s="487" customFormat="1" ht="52">
      <c r="A39" s="289">
        <v>4.0999999999999996</v>
      </c>
      <c r="B39" s="301" t="s">
        <v>1847</v>
      </c>
      <c r="C39" s="809" t="s">
        <v>20</v>
      </c>
      <c r="D39" s="810" t="s">
        <v>1473</v>
      </c>
      <c r="E39" s="295"/>
      <c r="F39" s="296">
        <v>900000000</v>
      </c>
      <c r="G39" s="116"/>
      <c r="I39" s="116"/>
      <c r="J39" s="863"/>
      <c r="K39" s="863"/>
      <c r="L39" s="116"/>
      <c r="M39" s="116"/>
      <c r="N39" s="116"/>
    </row>
    <row r="40" spans="1:14" s="165" customFormat="1" ht="6" customHeight="1">
      <c r="A40" s="21"/>
      <c r="B40" s="91"/>
      <c r="C40" s="22"/>
      <c r="D40" s="471"/>
      <c r="E40" s="471"/>
      <c r="F40" s="470"/>
    </row>
    <row r="41" spans="1:14" s="492" customFormat="1" ht="13">
      <c r="A41" s="601">
        <v>5</v>
      </c>
      <c r="B41" s="602" t="s">
        <v>1736</v>
      </c>
      <c r="C41" s="473"/>
      <c r="D41" s="603"/>
      <c r="E41" s="604"/>
      <c r="F41" s="605"/>
      <c r="H41" s="876"/>
    </row>
    <row r="42" spans="1:14" ht="6" customHeight="1">
      <c r="A42" s="15"/>
      <c r="B42" s="94"/>
      <c r="C42" s="22"/>
      <c r="D42" s="85"/>
      <c r="E42" s="600"/>
      <c r="F42" s="557"/>
    </row>
    <row r="43" spans="1:14" s="487" customFormat="1" ht="27" customHeight="1">
      <c r="A43" s="584">
        <v>5.0999999999999996</v>
      </c>
      <c r="B43" s="581" t="s">
        <v>1647</v>
      </c>
      <c r="C43" s="583" t="s">
        <v>98</v>
      </c>
      <c r="D43" s="153">
        <v>6500</v>
      </c>
      <c r="E43" s="295"/>
      <c r="F43" s="296"/>
      <c r="G43" s="116"/>
      <c r="I43" s="116"/>
      <c r="J43" s="863"/>
      <c r="K43" s="863"/>
      <c r="L43" s="116"/>
      <c r="M43" s="116"/>
      <c r="N43" s="116"/>
    </row>
    <row r="44" spans="1:14" s="487" customFormat="1" ht="6" customHeight="1">
      <c r="A44" s="584"/>
      <c r="B44" s="581"/>
      <c r="C44" s="583"/>
      <c r="D44" s="153"/>
      <c r="E44" s="295"/>
      <c r="F44" s="296"/>
      <c r="G44" s="116"/>
      <c r="I44" s="116"/>
      <c r="J44" s="863"/>
      <c r="K44" s="863"/>
      <c r="L44" s="116"/>
      <c r="M44" s="116"/>
      <c r="N44" s="116"/>
    </row>
    <row r="45" spans="1:14" s="487" customFormat="1" ht="52.5" customHeight="1">
      <c r="A45" s="584">
        <v>5.8</v>
      </c>
      <c r="B45" s="581" t="s">
        <v>1823</v>
      </c>
      <c r="C45" s="386" t="s">
        <v>20</v>
      </c>
      <c r="D45" s="392" t="s">
        <v>1473</v>
      </c>
      <c r="E45" s="738"/>
      <c r="F45" s="296">
        <v>70000000</v>
      </c>
      <c r="G45" s="116"/>
      <c r="I45" s="116"/>
      <c r="J45" s="863"/>
      <c r="K45" s="863"/>
      <c r="L45" s="116"/>
      <c r="M45" s="116"/>
      <c r="N45" s="116"/>
    </row>
    <row r="46" spans="1:14" s="165" customFormat="1" ht="6" customHeight="1">
      <c r="A46" s="21"/>
      <c r="B46" s="91"/>
      <c r="C46" s="22"/>
      <c r="D46" s="471"/>
      <c r="E46" s="471"/>
      <c r="F46" s="470"/>
    </row>
    <row r="47" spans="1:14" s="487" customFormat="1" ht="25">
      <c r="A47" s="584">
        <v>5.2</v>
      </c>
      <c r="B47" s="581" t="s">
        <v>1642</v>
      </c>
      <c r="C47" s="583" t="s">
        <v>26</v>
      </c>
      <c r="D47" s="153">
        <v>26</v>
      </c>
      <c r="E47" s="295"/>
      <c r="F47" s="296"/>
      <c r="G47" s="116"/>
      <c r="I47" s="116"/>
      <c r="J47" s="863"/>
      <c r="K47" s="863"/>
      <c r="L47" s="116"/>
      <c r="M47" s="116"/>
      <c r="N47" s="116"/>
    </row>
    <row r="48" spans="1:14" s="165" customFormat="1" ht="6" customHeight="1">
      <c r="A48" s="21"/>
      <c r="B48" s="91"/>
      <c r="C48" s="22"/>
      <c r="D48" s="471"/>
      <c r="E48" s="471"/>
      <c r="F48" s="470"/>
    </row>
    <row r="49" spans="1:14" ht="25">
      <c r="A49" s="289">
        <v>5.3</v>
      </c>
      <c r="B49" s="581" t="s">
        <v>1643</v>
      </c>
      <c r="C49" s="583" t="s">
        <v>26</v>
      </c>
      <c r="D49" s="153">
        <v>26</v>
      </c>
      <c r="E49" s="295"/>
      <c r="F49" s="296"/>
      <c r="G49" s="304"/>
      <c r="H49" s="487"/>
      <c r="J49" s="863"/>
      <c r="K49" s="863"/>
    </row>
    <row r="50" spans="1:14" ht="6" customHeight="1">
      <c r="A50" s="289"/>
      <c r="B50" s="581"/>
      <c r="C50" s="583"/>
      <c r="D50" s="153"/>
      <c r="E50" s="295"/>
      <c r="F50" s="296"/>
      <c r="G50" s="304"/>
      <c r="H50" s="487"/>
      <c r="J50" s="863"/>
      <c r="K50" s="863"/>
    </row>
    <row r="51" spans="1:14" ht="6" customHeight="1">
      <c r="A51" s="785"/>
      <c r="B51" s="593"/>
      <c r="C51" s="569"/>
      <c r="D51" s="786"/>
      <c r="E51" s="787"/>
      <c r="F51" s="788"/>
      <c r="G51" s="304"/>
      <c r="H51" s="487"/>
      <c r="J51" s="863"/>
      <c r="K51" s="863"/>
    </row>
    <row r="52" spans="1:14" ht="15" customHeight="1" thickBot="1">
      <c r="A52" s="962" t="s">
        <v>17</v>
      </c>
      <c r="B52" s="963"/>
      <c r="C52" s="963"/>
      <c r="D52" s="963"/>
      <c r="E52" s="18"/>
      <c r="F52" s="442"/>
    </row>
    <row r="53" spans="1:14" ht="37.5">
      <c r="A53" s="584">
        <v>5.4</v>
      </c>
      <c r="B53" s="581" t="s">
        <v>1644</v>
      </c>
      <c r="C53" s="583" t="s">
        <v>46</v>
      </c>
      <c r="D53" s="153">
        <v>140</v>
      </c>
      <c r="E53" s="295"/>
      <c r="F53" s="296"/>
      <c r="G53" s="304"/>
      <c r="H53" s="487"/>
      <c r="J53" s="863"/>
      <c r="K53" s="863"/>
    </row>
    <row r="54" spans="1:14" s="165" customFormat="1" ht="9" customHeight="1">
      <c r="A54" s="21"/>
      <c r="B54" s="91"/>
      <c r="C54" s="22"/>
      <c r="D54" s="471"/>
      <c r="E54" s="471"/>
      <c r="F54" s="470"/>
    </row>
    <row r="55" spans="1:14" ht="25">
      <c r="A55" s="289">
        <v>5.5</v>
      </c>
      <c r="B55" s="581" t="s">
        <v>1511</v>
      </c>
      <c r="C55" s="583" t="s">
        <v>20</v>
      </c>
      <c r="D55" s="153" t="s">
        <v>28</v>
      </c>
      <c r="E55" s="295"/>
      <c r="F55" s="296"/>
      <c r="G55" s="304"/>
      <c r="H55" s="487"/>
      <c r="J55" s="863"/>
      <c r="K55" s="863"/>
    </row>
    <row r="56" spans="1:14" s="487" customFormat="1" ht="37.5">
      <c r="A56" s="584">
        <v>5.6</v>
      </c>
      <c r="B56" s="581" t="s">
        <v>1512</v>
      </c>
      <c r="C56" s="583" t="s">
        <v>46</v>
      </c>
      <c r="D56" s="153">
        <v>140</v>
      </c>
      <c r="E56" s="295"/>
      <c r="F56" s="296"/>
      <c r="G56" s="116"/>
      <c r="I56" s="116"/>
      <c r="J56" s="863"/>
      <c r="K56" s="863"/>
      <c r="L56" s="116"/>
      <c r="M56" s="116"/>
      <c r="N56" s="116"/>
    </row>
    <row r="57" spans="1:14" s="165" customFormat="1" ht="6.75" customHeight="1">
      <c r="A57" s="21"/>
      <c r="B57" s="91"/>
      <c r="C57" s="22"/>
      <c r="D57" s="471"/>
      <c r="E57" s="471"/>
      <c r="F57" s="470"/>
    </row>
    <row r="58" spans="1:14" s="487" customFormat="1" ht="78.75" customHeight="1">
      <c r="A58" s="584">
        <v>5.7</v>
      </c>
      <c r="B58" s="581" t="s">
        <v>1725</v>
      </c>
      <c r="C58" s="583" t="s">
        <v>98</v>
      </c>
      <c r="D58" s="153">
        <v>1000</v>
      </c>
      <c r="E58" s="295"/>
      <c r="F58" s="296"/>
      <c r="G58" s="116"/>
      <c r="I58" s="116"/>
      <c r="J58" s="863"/>
      <c r="K58" s="863"/>
      <c r="L58" s="116"/>
      <c r="M58" s="116"/>
      <c r="N58" s="116"/>
    </row>
    <row r="59" spans="1:14" s="165" customFormat="1" ht="6.75" customHeight="1">
      <c r="A59" s="21"/>
      <c r="B59" s="91"/>
      <c r="C59" s="22"/>
      <c r="D59" s="471"/>
      <c r="E59" s="471"/>
      <c r="F59" s="470"/>
    </row>
    <row r="60" spans="1:14" s="492" customFormat="1" ht="13">
      <c r="A60" s="607">
        <v>6</v>
      </c>
      <c r="B60" s="608" t="s">
        <v>1380</v>
      </c>
      <c r="C60" s="512"/>
      <c r="D60" s="512"/>
      <c r="E60" s="604"/>
      <c r="F60" s="605"/>
    </row>
    <row r="61" spans="1:14" s="165" customFormat="1" ht="6.75" customHeight="1">
      <c r="A61" s="21"/>
      <c r="B61" s="91"/>
      <c r="C61" s="22"/>
      <c r="D61" s="471"/>
      <c r="E61" s="471"/>
      <c r="F61" s="470"/>
    </row>
    <row r="62" spans="1:14" s="487" customFormat="1" ht="25">
      <c r="A62" s="289">
        <v>6.1</v>
      </c>
      <c r="B62" s="301" t="s">
        <v>1381</v>
      </c>
      <c r="C62" s="293" t="s">
        <v>26</v>
      </c>
      <c r="D62" s="294">
        <v>5000</v>
      </c>
      <c r="E62" s="295"/>
      <c r="F62" s="296"/>
      <c r="G62" s="116"/>
      <c r="I62" s="116"/>
      <c r="J62" s="863"/>
      <c r="K62" s="863"/>
      <c r="L62" s="116"/>
      <c r="M62" s="116"/>
      <c r="N62" s="116"/>
    </row>
    <row r="63" spans="1:14" s="165" customFormat="1" ht="6.75" customHeight="1">
      <c r="A63" s="21"/>
      <c r="B63" s="91"/>
      <c r="C63" s="22"/>
      <c r="D63" s="471"/>
      <c r="E63" s="471"/>
      <c r="F63" s="470"/>
    </row>
    <row r="64" spans="1:14" s="492" customFormat="1" ht="42" customHeight="1">
      <c r="A64" s="609">
        <v>6.2</v>
      </c>
      <c r="B64" s="503" t="s">
        <v>1513</v>
      </c>
      <c r="C64" s="512" t="s">
        <v>20</v>
      </c>
      <c r="D64" s="512" t="s">
        <v>1382</v>
      </c>
      <c r="E64" s="604"/>
      <c r="F64" s="146">
        <v>4000000</v>
      </c>
    </row>
    <row r="65" spans="1:6" ht="18.75" customHeight="1" thickBot="1">
      <c r="A65" s="962" t="s">
        <v>17</v>
      </c>
      <c r="B65" s="963"/>
      <c r="C65" s="963"/>
      <c r="D65" s="963"/>
      <c r="E65" s="18"/>
      <c r="F65" s="442"/>
    </row>
    <row r="67" spans="1:6" ht="13">
      <c r="E67" s="782"/>
      <c r="F67" s="696"/>
    </row>
    <row r="69" spans="1:6" ht="13">
      <c r="E69" s="783"/>
      <c r="F69" s="784"/>
    </row>
    <row r="71" spans="1:6" ht="13">
      <c r="E71" s="783"/>
      <c r="F71" s="696"/>
    </row>
    <row r="74" spans="1:6" ht="13">
      <c r="F74" s="696"/>
    </row>
  </sheetData>
  <mergeCells count="6">
    <mergeCell ref="B1:F1"/>
    <mergeCell ref="B3:F3"/>
    <mergeCell ref="B5:D5"/>
    <mergeCell ref="B7:F7"/>
    <mergeCell ref="A65:D65"/>
    <mergeCell ref="A52:D52"/>
  </mergeCells>
  <printOptions horizontalCentered="1"/>
  <pageMargins left="0.7" right="0.5" top="0.75" bottom="0.7" header="0.3" footer="0.3"/>
  <pageSetup paperSize="9" scale="80" fitToHeight="0" orientation="portrait" r:id="rId1"/>
  <headerFooter>
    <oddFooter>&amp;C&amp;P of &amp;N&amp;RBill No. 8.3</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641B-746E-47F6-861F-0CBDA9BFE648}">
  <sheetPr codeName="Sheet54">
    <pageSetUpPr fitToPage="1"/>
  </sheetPr>
  <dimension ref="A1:WVI419"/>
  <sheetViews>
    <sheetView view="pageBreakPreview" topLeftCell="A9"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5.2695312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1246</v>
      </c>
      <c r="C6" s="946"/>
      <c r="D6" s="51"/>
      <c r="E6" s="10"/>
      <c r="F6" s="52"/>
    </row>
    <row r="7" spans="1:6">
      <c r="A7" s="49"/>
      <c r="B7" s="12"/>
      <c r="C7" s="9"/>
      <c r="D7" s="51"/>
      <c r="E7" s="10"/>
      <c r="F7" s="52"/>
    </row>
    <row r="8" spans="1:6" ht="13">
      <c r="A8" s="49"/>
      <c r="B8" s="946" t="s">
        <v>1815</v>
      </c>
      <c r="C8" s="946"/>
      <c r="D8" s="947"/>
      <c r="E8" s="53"/>
      <c r="F8" s="53"/>
    </row>
    <row r="9" spans="1:6" ht="13.5" thickBot="1">
      <c r="A9" s="54"/>
      <c r="B9" s="55"/>
      <c r="C9" s="56"/>
      <c r="D9" s="57"/>
    </row>
    <row r="10" spans="1:6" ht="15.75" customHeight="1">
      <c r="A10" s="58"/>
      <c r="B10" s="59"/>
      <c r="C10" s="60"/>
      <c r="D10" s="61" t="s">
        <v>104</v>
      </c>
    </row>
    <row r="11" spans="1:6" ht="20.25" customHeight="1" thickBot="1">
      <c r="A11" s="54"/>
      <c r="B11" s="56"/>
      <c r="C11" s="56"/>
      <c r="D11" s="62" t="s">
        <v>223</v>
      </c>
    </row>
    <row r="12" spans="1:6" ht="15" customHeight="1">
      <c r="A12" s="63"/>
      <c r="B12" s="59"/>
      <c r="C12" s="59"/>
      <c r="D12" s="64"/>
    </row>
    <row r="13" spans="1:6" ht="21" customHeight="1">
      <c r="A13" s="58"/>
      <c r="B13" s="544" t="s">
        <v>1386</v>
      </c>
      <c r="C13" s="545"/>
      <c r="D13" s="65"/>
    </row>
    <row r="14" spans="1:6" ht="15" customHeight="1">
      <c r="A14" s="58"/>
      <c r="B14" s="544"/>
      <c r="C14" s="545"/>
      <c r="D14" s="66"/>
    </row>
    <row r="15" spans="1:6" ht="21" customHeight="1">
      <c r="A15" s="58"/>
      <c r="B15" s="544" t="s">
        <v>1387</v>
      </c>
      <c r="C15" s="545"/>
      <c r="D15" s="65"/>
    </row>
    <row r="16" spans="1:6" ht="15" customHeight="1">
      <c r="A16" s="58"/>
      <c r="B16" s="544"/>
      <c r="C16" s="545"/>
      <c r="D16" s="66"/>
    </row>
    <row r="17" spans="1:4" ht="22.5" customHeight="1">
      <c r="A17" s="58"/>
      <c r="B17" s="544"/>
      <c r="C17" s="545"/>
      <c r="D17" s="65"/>
    </row>
    <row r="18" spans="1:4" ht="15" customHeight="1">
      <c r="A18" s="58"/>
      <c r="B18" s="544"/>
      <c r="C18" s="545"/>
      <c r="D18" s="66"/>
    </row>
    <row r="19" spans="1:4" ht="21" customHeight="1">
      <c r="A19" s="58"/>
      <c r="B19" s="544"/>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1650</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7" orientation="portrait" r:id="rId1"/>
  <headerFooter alignWithMargins="0">
    <oddHeader>&amp;C&amp;"Arial,Bold"&amp;12BILL No. 8.3 COLLECTION SHEET</oddHeader>
    <oddFooter>&amp;C&amp;"Arial,Regular"Page &amp;P of &amp;N&amp;R&amp;"Arial,Regular"Collection Sheet - Bill No. 8.3</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47E6-F8FA-426C-B6EB-3B28FB30AEF9}">
  <sheetPr codeName="Sheet55">
    <pageSetUpPr fitToPage="1"/>
  </sheetPr>
  <dimension ref="A1:WVI416"/>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5" width="12.54296875" style="48" bestFit="1" customWidth="1"/>
    <col min="6" max="6" width="74" style="48" customWidth="1"/>
    <col min="7"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8" ht="9" customHeight="1">
      <c r="A1" s="45"/>
      <c r="B1" s="46"/>
      <c r="C1" s="46"/>
      <c r="D1" s="47"/>
    </row>
    <row r="2" spans="1:8" ht="13">
      <c r="A2" s="49"/>
      <c r="B2" s="956" t="s">
        <v>0</v>
      </c>
      <c r="C2" s="956"/>
      <c r="D2" s="957"/>
    </row>
    <row r="3" spans="1:8">
      <c r="A3" s="49"/>
      <c r="D3" s="50"/>
    </row>
    <row r="4" spans="1:8" ht="13">
      <c r="A4" s="49"/>
      <c r="B4" s="958" t="s">
        <v>1843</v>
      </c>
      <c r="C4" s="958"/>
      <c r="D4" s="959"/>
    </row>
    <row r="5" spans="1:8">
      <c r="A5" s="49"/>
      <c r="D5" s="50"/>
    </row>
    <row r="6" spans="1:8" ht="17.25" customHeight="1">
      <c r="A6" s="49"/>
      <c r="B6" s="946" t="s">
        <v>1246</v>
      </c>
      <c r="C6" s="946"/>
      <c r="D6" s="51"/>
      <c r="E6" s="10"/>
      <c r="F6" s="52"/>
    </row>
    <row r="7" spans="1:8" ht="13.5" thickBot="1">
      <c r="A7" s="54"/>
      <c r="B7" s="55"/>
      <c r="C7" s="56"/>
      <c r="D7" s="57"/>
    </row>
    <row r="8" spans="1:8" ht="18" customHeight="1">
      <c r="A8" s="58"/>
      <c r="B8" s="59"/>
      <c r="C8" s="60"/>
      <c r="D8" s="231" t="s">
        <v>104</v>
      </c>
    </row>
    <row r="9" spans="1:8" ht="18" customHeight="1" thickBot="1">
      <c r="A9" s="54"/>
      <c r="B9" s="56"/>
      <c r="C9" s="56"/>
      <c r="D9" s="232" t="s">
        <v>223</v>
      </c>
    </row>
    <row r="10" spans="1:8" ht="15" customHeight="1">
      <c r="A10" s="63"/>
      <c r="B10" s="59"/>
      <c r="C10" s="59"/>
      <c r="D10" s="64"/>
    </row>
    <row r="11" spans="1:8" ht="21" customHeight="1">
      <c r="A11" s="58"/>
      <c r="B11" s="544" t="s">
        <v>1368</v>
      </c>
      <c r="C11" s="545"/>
      <c r="D11" s="65"/>
      <c r="F11" s="946"/>
      <c r="G11" s="946"/>
      <c r="H11" s="947"/>
    </row>
    <row r="12" spans="1:8" ht="15" customHeight="1">
      <c r="A12" s="58"/>
      <c r="B12" s="544"/>
      <c r="C12" s="545"/>
      <c r="D12" s="66"/>
    </row>
    <row r="13" spans="1:8" ht="21" customHeight="1">
      <c r="A13" s="58"/>
      <c r="B13" s="544" t="s">
        <v>1383</v>
      </c>
      <c r="C13" s="545"/>
      <c r="D13" s="65"/>
      <c r="F13" s="946"/>
      <c r="G13" s="946"/>
      <c r="H13" s="947"/>
    </row>
    <row r="14" spans="1:8" ht="15" customHeight="1">
      <c r="A14" s="58"/>
      <c r="B14" s="544"/>
      <c r="C14" s="545"/>
      <c r="D14" s="66"/>
    </row>
    <row r="15" spans="1:8" ht="22.5" customHeight="1">
      <c r="A15" s="58"/>
      <c r="B15" s="544" t="s">
        <v>1690</v>
      </c>
      <c r="C15" s="545"/>
      <c r="D15" s="65"/>
      <c r="F15" s="946"/>
      <c r="G15" s="946"/>
      <c r="H15" s="947"/>
    </row>
    <row r="16" spans="1:8" ht="15" customHeight="1">
      <c r="A16" s="58"/>
      <c r="B16" s="544"/>
      <c r="C16" s="545"/>
      <c r="D16" s="66"/>
    </row>
    <row r="17" spans="1:8" ht="21" customHeight="1">
      <c r="A17" s="58"/>
      <c r="B17" s="544"/>
      <c r="C17" s="545"/>
      <c r="D17" s="66"/>
      <c r="F17" s="946"/>
      <c r="G17" s="946"/>
      <c r="H17" s="947"/>
    </row>
    <row r="18" spans="1:8" ht="15" customHeight="1">
      <c r="A18" s="58"/>
      <c r="B18" s="544"/>
      <c r="C18" s="545"/>
      <c r="D18" s="66"/>
    </row>
    <row r="19" spans="1:8" ht="20.25" customHeight="1">
      <c r="A19" s="58"/>
      <c r="B19" s="544"/>
      <c r="C19" s="545"/>
      <c r="D19" s="66"/>
    </row>
    <row r="20" spans="1:8" ht="15" customHeight="1">
      <c r="A20" s="58"/>
      <c r="B20" s="544"/>
      <c r="C20" s="545"/>
      <c r="D20" s="66"/>
    </row>
    <row r="21" spans="1:8" ht="20.25" customHeight="1">
      <c r="A21" s="58"/>
      <c r="B21" s="544"/>
      <c r="C21" s="545"/>
      <c r="D21" s="66"/>
    </row>
    <row r="22" spans="1:8" ht="15" customHeight="1">
      <c r="A22" s="58"/>
      <c r="B22" s="544"/>
      <c r="C22" s="545"/>
      <c r="D22" s="66"/>
    </row>
    <row r="23" spans="1:8" ht="22.5" customHeight="1">
      <c r="A23" s="58"/>
      <c r="B23" s="544"/>
      <c r="C23" s="545"/>
      <c r="D23" s="66"/>
    </row>
    <row r="24" spans="1:8" ht="15" customHeight="1">
      <c r="A24" s="58"/>
      <c r="B24" s="544"/>
      <c r="C24" s="545"/>
      <c r="D24" s="66"/>
    </row>
    <row r="25" spans="1:8" ht="15" customHeight="1">
      <c r="A25" s="58"/>
      <c r="B25" s="544"/>
      <c r="C25" s="545"/>
      <c r="D25" s="66"/>
    </row>
    <row r="26" spans="1:8" ht="20.25" customHeight="1">
      <c r="A26" s="58"/>
      <c r="B26" s="544"/>
      <c r="C26" s="545"/>
      <c r="D26" s="66"/>
    </row>
    <row r="27" spans="1:8" ht="15" customHeight="1">
      <c r="A27" s="58"/>
      <c r="B27" s="544"/>
      <c r="C27" s="545"/>
      <c r="D27" s="67"/>
    </row>
    <row r="28" spans="1:8" ht="15" customHeight="1">
      <c r="A28" s="58"/>
      <c r="B28" s="544"/>
      <c r="C28" s="545"/>
      <c r="D28" s="67"/>
    </row>
    <row r="29" spans="1:8" ht="15" customHeight="1">
      <c r="A29" s="58"/>
      <c r="B29" s="544"/>
      <c r="C29" s="545"/>
      <c r="D29" s="67"/>
    </row>
    <row r="30" spans="1:8" ht="15" customHeight="1">
      <c r="A30" s="58"/>
      <c r="B30" s="544"/>
      <c r="C30" s="545"/>
      <c r="D30" s="67"/>
    </row>
    <row r="31" spans="1:8" ht="15" customHeight="1">
      <c r="A31" s="58"/>
      <c r="B31" s="544"/>
      <c r="C31" s="545"/>
      <c r="D31" s="67"/>
    </row>
    <row r="32" spans="1:8" ht="15" customHeight="1">
      <c r="A32" s="58"/>
      <c r="B32" s="544"/>
      <c r="C32" s="545"/>
      <c r="D32" s="67"/>
    </row>
    <row r="33" spans="1:5" ht="15" customHeight="1">
      <c r="A33" s="58"/>
      <c r="B33" s="544"/>
      <c r="C33" s="545"/>
      <c r="D33" s="67"/>
    </row>
    <row r="34" spans="1:5" ht="15" customHeight="1">
      <c r="A34" s="58"/>
      <c r="B34" s="544"/>
      <c r="C34" s="545"/>
      <c r="D34" s="67"/>
    </row>
    <row r="35" spans="1:5" ht="15" customHeight="1">
      <c r="A35" s="58"/>
      <c r="B35" s="544"/>
      <c r="C35" s="545"/>
      <c r="D35" s="67"/>
    </row>
    <row r="36" spans="1:5" ht="15" customHeight="1">
      <c r="A36" s="58"/>
      <c r="B36" s="546"/>
      <c r="C36" s="545"/>
      <c r="D36" s="68"/>
    </row>
    <row r="37" spans="1:5" ht="15" customHeight="1">
      <c r="A37" s="69"/>
      <c r="B37" s="547"/>
      <c r="C37" s="548"/>
      <c r="D37" s="70"/>
    </row>
    <row r="38" spans="1:5">
      <c r="A38" s="71"/>
      <c r="B38" s="72"/>
      <c r="C38" s="73"/>
      <c r="D38" s="74"/>
    </row>
    <row r="39" spans="1:5" ht="31.5" customHeight="1">
      <c r="A39" s="58"/>
      <c r="B39" s="960" t="s">
        <v>1367</v>
      </c>
      <c r="C39" s="961"/>
      <c r="D39" s="75"/>
      <c r="E39" s="430">
        <f>D11+D15</f>
        <v>0</v>
      </c>
    </row>
    <row r="40" spans="1:5" ht="13.5" thickBot="1">
      <c r="A40" s="54"/>
      <c r="B40" s="76"/>
      <c r="C40" s="77"/>
      <c r="D40" s="78"/>
    </row>
    <row r="41" spans="1:5">
      <c r="D41" s="79"/>
    </row>
    <row r="42" spans="1:5">
      <c r="D42" s="79"/>
    </row>
    <row r="43" spans="1:5">
      <c r="D43" s="79"/>
    </row>
    <row r="44" spans="1:5">
      <c r="D44" s="80"/>
    </row>
    <row r="45" spans="1:5">
      <c r="D45" s="79"/>
    </row>
    <row r="46" spans="1:5">
      <c r="D46" s="79"/>
    </row>
    <row r="47" spans="1:5">
      <c r="D47" s="79"/>
    </row>
    <row r="48" spans="1:5">
      <c r="D48" s="80"/>
    </row>
    <row r="49" spans="4:4">
      <c r="D49" s="79"/>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sheetData>
  <mergeCells count="8">
    <mergeCell ref="F17:H17"/>
    <mergeCell ref="B39:C39"/>
    <mergeCell ref="B2:D2"/>
    <mergeCell ref="B4:D4"/>
    <mergeCell ref="B6:C6"/>
    <mergeCell ref="F11:H11"/>
    <mergeCell ref="F13:H13"/>
    <mergeCell ref="F15:H15"/>
  </mergeCells>
  <printOptions horizontalCentered="1"/>
  <pageMargins left="0.7" right="0.5" top="1.5" bottom="0.7" header="0.5" footer="0.3"/>
  <pageSetup paperSize="9" scale="88" orientation="portrait" r:id="rId1"/>
  <headerFooter alignWithMargins="0">
    <oddHeader>&amp;C&amp;"Arial,Bold"&amp;12SECTION 8
REHABILITATION OF EXISTING SEWERAGE SYSTEM
(BILL NO. 8.1 - 8.3)
SUMMARY SHEET</oddHeader>
    <oddFooter>&amp;C&amp;"Arial,Regular"Page &amp;P of &amp;N&amp;R&amp;"Arial,Regular"Summary Sheet - Section 8</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68A6-7E48-42B6-B1A9-ECA67FF1393B}">
  <sheetPr codeName="Sheet56"/>
  <dimension ref="A1:K160"/>
  <sheetViews>
    <sheetView view="pageBreakPreview" topLeftCell="A110" zoomScaleSheetLayoutView="100" workbookViewId="0">
      <selection activeCell="B119" sqref="B119"/>
    </sheetView>
  </sheetViews>
  <sheetFormatPr defaultColWidth="9.1796875" defaultRowHeight="12.5"/>
  <cols>
    <col min="1" max="1" width="5.7265625" style="569" customWidth="1"/>
    <col min="2" max="2" width="56.54296875" style="593" customWidth="1"/>
    <col min="3" max="3" width="6.7265625" style="569" customWidth="1"/>
    <col min="4" max="4" width="11.7265625" style="569" customWidth="1"/>
    <col min="5" max="5" width="11.7265625" style="479" customWidth="1"/>
    <col min="6" max="6" width="12.7265625" style="594" customWidth="1"/>
    <col min="7" max="7" width="14" style="552" bestFit="1" customWidth="1"/>
    <col min="8" max="8" width="14" style="843" customWidth="1"/>
    <col min="9" max="9" width="15.26953125" style="843" customWidth="1"/>
    <col min="10" max="10" width="14" style="322" customWidth="1"/>
    <col min="11" max="11" width="11.81640625" style="322" customWidth="1"/>
    <col min="12" max="12" width="21.453125" style="552" customWidth="1"/>
    <col min="13" max="13" width="18.81640625" style="552" customWidth="1"/>
    <col min="14" max="16384" width="9.1796875" style="552"/>
  </cols>
  <sheetData>
    <row r="1" spans="1:9" s="311" customFormat="1" ht="16" customHeight="1">
      <c r="A1" s="549"/>
      <c r="B1" s="972" t="s">
        <v>0</v>
      </c>
      <c r="C1" s="972"/>
      <c r="D1" s="972"/>
      <c r="E1" s="972"/>
      <c r="F1" s="973"/>
      <c r="H1" s="836"/>
      <c r="I1" s="836"/>
    </row>
    <row r="2" spans="1:9" s="116" customFormat="1" ht="13">
      <c r="A2" s="550"/>
      <c r="B2" s="268"/>
      <c r="C2" s="265"/>
      <c r="D2" s="266"/>
      <c r="E2" s="443"/>
      <c r="F2" s="267"/>
      <c r="H2" s="843"/>
      <c r="I2" s="843"/>
    </row>
    <row r="3" spans="1:9" s="116" customFormat="1" ht="13">
      <c r="A3" s="550"/>
      <c r="B3" s="974" t="s">
        <v>1843</v>
      </c>
      <c r="C3" s="974"/>
      <c r="D3" s="974"/>
      <c r="E3" s="974"/>
      <c r="F3" s="975"/>
      <c r="H3" s="843"/>
      <c r="I3" s="843"/>
    </row>
    <row r="4" spans="1:9" s="116" customFormat="1" ht="13">
      <c r="A4" s="550"/>
      <c r="B4" s="372"/>
      <c r="C4" s="7"/>
      <c r="D4" s="7"/>
      <c r="E4" s="444"/>
      <c r="F4" s="445"/>
      <c r="H4" s="843"/>
      <c r="I4" s="843"/>
    </row>
    <row r="5" spans="1:9" s="116" customFormat="1" ht="13">
      <c r="A5" s="550"/>
      <c r="B5" s="974" t="s">
        <v>1682</v>
      </c>
      <c r="C5" s="974"/>
      <c r="D5" s="974"/>
      <c r="E5" s="974"/>
      <c r="F5" s="975"/>
      <c r="H5" s="843"/>
      <c r="I5" s="843"/>
    </row>
    <row r="6" spans="1:9" s="116" customFormat="1">
      <c r="A6" s="550"/>
      <c r="B6" s="268"/>
      <c r="C6" s="265"/>
      <c r="D6" s="10"/>
      <c r="E6" s="446"/>
      <c r="F6" s="11"/>
      <c r="H6" s="843"/>
      <c r="I6" s="843"/>
    </row>
    <row r="7" spans="1:9" s="116" customFormat="1" ht="14.15" customHeight="1">
      <c r="A7" s="550"/>
      <c r="B7" s="974" t="s">
        <v>1683</v>
      </c>
      <c r="C7" s="974"/>
      <c r="D7" s="974"/>
      <c r="E7" s="974"/>
      <c r="F7" s="975"/>
      <c r="H7" s="843"/>
      <c r="I7" s="843"/>
    </row>
    <row r="8" spans="1:9" s="116" customFormat="1" ht="13" thickBot="1">
      <c r="A8" s="550"/>
      <c r="B8" s="575"/>
      <c r="C8" s="157"/>
      <c r="D8" s="157"/>
      <c r="E8" s="165"/>
      <c r="F8" s="447"/>
      <c r="H8" s="843"/>
      <c r="I8" s="843"/>
    </row>
    <row r="9" spans="1:9" ht="13">
      <c r="A9" s="319" t="s">
        <v>1248</v>
      </c>
      <c r="B9" s="448" t="s">
        <v>2</v>
      </c>
      <c r="C9" s="449" t="s">
        <v>3</v>
      </c>
      <c r="D9" s="449" t="s">
        <v>4</v>
      </c>
      <c r="E9" s="320" t="s">
        <v>1249</v>
      </c>
      <c r="F9" s="481" t="s">
        <v>1244</v>
      </c>
    </row>
    <row r="10" spans="1:9" ht="13.5" thickBot="1">
      <c r="A10" s="323" t="s">
        <v>1250</v>
      </c>
      <c r="B10" s="450"/>
      <c r="C10" s="451"/>
      <c r="D10" s="451"/>
      <c r="E10" s="324" t="s">
        <v>1251</v>
      </c>
      <c r="F10" s="325" t="s">
        <v>1251</v>
      </c>
    </row>
    <row r="11" spans="1:9" ht="8.15" customHeight="1">
      <c r="A11" s="326"/>
      <c r="B11" s="280"/>
      <c r="C11" s="452"/>
      <c r="D11" s="452"/>
      <c r="E11" s="453"/>
      <c r="F11" s="249"/>
    </row>
    <row r="12" spans="1:9" ht="14.15" customHeight="1">
      <c r="A12" s="454">
        <v>1</v>
      </c>
      <c r="B12" s="230" t="s">
        <v>1574</v>
      </c>
      <c r="C12" s="553"/>
      <c r="D12" s="554"/>
      <c r="E12" s="453"/>
      <c r="F12" s="249"/>
    </row>
    <row r="13" spans="1:9" ht="8.15" customHeight="1">
      <c r="A13" s="576"/>
      <c r="B13" s="577"/>
      <c r="C13" s="553"/>
      <c r="D13" s="554"/>
      <c r="E13" s="453"/>
      <c r="F13" s="249"/>
    </row>
    <row r="14" spans="1:9" ht="38.5">
      <c r="A14" s="576">
        <v>1.1000000000000001</v>
      </c>
      <c r="B14" s="578" t="s">
        <v>1748</v>
      </c>
      <c r="C14" s="553" t="s">
        <v>20</v>
      </c>
      <c r="D14" s="554" t="s">
        <v>1384</v>
      </c>
      <c r="E14" s="453"/>
      <c r="F14" s="579">
        <v>450000000</v>
      </c>
    </row>
    <row r="15" spans="1:9" ht="50">
      <c r="A15" s="576"/>
      <c r="B15" s="578" t="s">
        <v>1737</v>
      </c>
      <c r="C15" s="553"/>
      <c r="D15" s="554"/>
      <c r="E15" s="453"/>
      <c r="F15" s="249"/>
    </row>
    <row r="16" spans="1:9" ht="14.25" customHeight="1">
      <c r="A16" s="576"/>
      <c r="B16" s="578" t="s">
        <v>1514</v>
      </c>
      <c r="C16" s="553"/>
      <c r="D16" s="554"/>
      <c r="E16" s="453"/>
      <c r="F16" s="249"/>
    </row>
    <row r="17" spans="1:11" ht="42.75" customHeight="1">
      <c r="A17" s="576"/>
      <c r="B17" s="578" t="s">
        <v>1749</v>
      </c>
      <c r="C17" s="553"/>
      <c r="D17" s="554"/>
      <c r="E17" s="453"/>
      <c r="F17" s="249"/>
    </row>
    <row r="18" spans="1:11" ht="40.5" customHeight="1">
      <c r="A18" s="576"/>
      <c r="B18" s="578" t="s">
        <v>1515</v>
      </c>
      <c r="C18" s="553"/>
      <c r="D18" s="554"/>
      <c r="E18" s="453"/>
      <c r="F18" s="249"/>
    </row>
    <row r="19" spans="1:11" ht="27.75" customHeight="1">
      <c r="A19" s="576"/>
      <c r="B19" s="578" t="s">
        <v>1516</v>
      </c>
      <c r="C19" s="553"/>
      <c r="D19" s="554"/>
      <c r="E19" s="453"/>
      <c r="F19" s="249"/>
    </row>
    <row r="20" spans="1:11" ht="15" customHeight="1">
      <c r="A20" s="576"/>
      <c r="B20" s="578" t="s">
        <v>1572</v>
      </c>
      <c r="C20" s="553"/>
      <c r="D20" s="554"/>
      <c r="E20" s="453"/>
      <c r="F20" s="249"/>
    </row>
    <row r="21" spans="1:11" ht="37.5">
      <c r="A21" s="576"/>
      <c r="B21" s="578" t="s">
        <v>1573</v>
      </c>
      <c r="C21" s="553"/>
      <c r="D21" s="554"/>
      <c r="E21" s="453"/>
      <c r="F21" s="249"/>
    </row>
    <row r="22" spans="1:11" ht="9" customHeight="1">
      <c r="A22" s="455"/>
      <c r="B22" s="577"/>
      <c r="C22" s="553"/>
      <c r="D22" s="554"/>
      <c r="E22" s="456"/>
      <c r="F22" s="457"/>
      <c r="J22" s="558"/>
      <c r="K22" s="552"/>
    </row>
    <row r="23" spans="1:11" ht="38.5">
      <c r="A23" s="576">
        <v>1.2</v>
      </c>
      <c r="B23" s="578" t="s">
        <v>1750</v>
      </c>
      <c r="C23" s="553" t="s">
        <v>20</v>
      </c>
      <c r="D23" s="554" t="s">
        <v>1384</v>
      </c>
      <c r="E23" s="453"/>
      <c r="F23" s="579">
        <v>250000000</v>
      </c>
      <c r="H23" s="854"/>
      <c r="I23" s="854"/>
      <c r="J23" s="558"/>
      <c r="K23" s="552"/>
    </row>
    <row r="24" spans="1:11" ht="13">
      <c r="A24" s="576"/>
      <c r="B24" s="578" t="s">
        <v>1739</v>
      </c>
      <c r="C24" s="553"/>
      <c r="D24" s="554"/>
      <c r="E24" s="453"/>
      <c r="F24" s="249"/>
      <c r="H24" s="854"/>
      <c r="I24" s="854"/>
      <c r="J24" s="558"/>
      <c r="K24" s="552"/>
    </row>
    <row r="25" spans="1:11" ht="14.5">
      <c r="A25" s="576"/>
      <c r="B25" s="578" t="s">
        <v>1751</v>
      </c>
      <c r="C25" s="553"/>
      <c r="D25" s="554"/>
      <c r="E25" s="453"/>
      <c r="F25" s="249"/>
      <c r="H25" s="854"/>
      <c r="I25" s="854"/>
      <c r="J25" s="558"/>
      <c r="K25" s="552"/>
    </row>
    <row r="26" spans="1:11" ht="16.5" customHeight="1">
      <c r="A26" s="576"/>
      <c r="B26" s="578" t="s">
        <v>1740</v>
      </c>
      <c r="C26" s="553"/>
      <c r="D26" s="554"/>
      <c r="E26" s="453"/>
      <c r="F26" s="249"/>
      <c r="H26" s="854"/>
      <c r="I26" s="854"/>
      <c r="J26" s="558"/>
      <c r="K26" s="552"/>
    </row>
    <row r="27" spans="1:11" ht="16.5" customHeight="1">
      <c r="A27" s="576"/>
      <c r="B27" s="578" t="s">
        <v>1832</v>
      </c>
      <c r="C27" s="553"/>
      <c r="D27" s="554"/>
      <c r="E27" s="453"/>
      <c r="F27" s="249"/>
      <c r="H27" s="854"/>
      <c r="I27" s="854"/>
      <c r="J27" s="558"/>
      <c r="K27" s="552"/>
    </row>
    <row r="28" spans="1:11" ht="14.25" customHeight="1">
      <c r="A28" s="576"/>
      <c r="B28" s="578" t="s">
        <v>1741</v>
      </c>
      <c r="C28" s="553"/>
      <c r="D28" s="554"/>
      <c r="E28" s="453"/>
      <c r="F28" s="249"/>
      <c r="H28" s="854"/>
      <c r="I28" s="854"/>
      <c r="J28" s="558"/>
      <c r="K28" s="552"/>
    </row>
    <row r="29" spans="1:11" ht="15" customHeight="1">
      <c r="A29" s="576"/>
      <c r="B29" s="578" t="s">
        <v>1572</v>
      </c>
      <c r="C29" s="553"/>
      <c r="D29" s="554"/>
      <c r="E29" s="453"/>
      <c r="F29" s="249"/>
    </row>
    <row r="30" spans="1:11" ht="37.5">
      <c r="A30" s="576"/>
      <c r="B30" s="578" t="s">
        <v>1573</v>
      </c>
      <c r="C30" s="553"/>
      <c r="D30" s="554"/>
      <c r="E30" s="453"/>
      <c r="F30" s="249"/>
    </row>
    <row r="31" spans="1:11" ht="5.25" customHeight="1">
      <c r="A31" s="455"/>
      <c r="B31" s="577"/>
      <c r="C31" s="553"/>
      <c r="D31" s="554"/>
      <c r="E31" s="456"/>
      <c r="F31" s="457"/>
      <c r="J31" s="558"/>
      <c r="K31" s="552"/>
    </row>
    <row r="32" spans="1:11" ht="25">
      <c r="A32" s="455">
        <v>1.3</v>
      </c>
      <c r="B32" s="482" t="s">
        <v>1738</v>
      </c>
      <c r="C32" s="338" t="s">
        <v>1385</v>
      </c>
      <c r="D32" s="554">
        <v>700000000</v>
      </c>
      <c r="E32" s="458"/>
      <c r="F32" s="459"/>
      <c r="J32" s="558"/>
      <c r="K32" s="552"/>
    </row>
    <row r="33" spans="1:11" ht="8.15" customHeight="1">
      <c r="A33" s="455"/>
      <c r="B33" s="580"/>
      <c r="C33" s="553"/>
      <c r="D33" s="554"/>
      <c r="E33" s="456"/>
      <c r="F33" s="457"/>
      <c r="J33" s="558"/>
      <c r="K33" s="552"/>
    </row>
    <row r="34" spans="1:11" ht="14.15" customHeight="1">
      <c r="A34" s="326">
        <v>2</v>
      </c>
      <c r="B34" s="230" t="s">
        <v>1517</v>
      </c>
      <c r="C34" s="332"/>
      <c r="D34" s="332"/>
      <c r="E34" s="460"/>
      <c r="F34" s="461"/>
      <c r="J34" s="558"/>
      <c r="K34" s="552"/>
    </row>
    <row r="35" spans="1:11" ht="6" customHeight="1">
      <c r="A35" s="455"/>
      <c r="B35" s="577"/>
      <c r="C35" s="553"/>
      <c r="D35" s="554"/>
      <c r="E35" s="456"/>
      <c r="F35" s="457"/>
      <c r="J35" s="558"/>
      <c r="K35" s="552"/>
    </row>
    <row r="36" spans="1:11" s="463" customFormat="1" ht="64.5" customHeight="1">
      <c r="A36" s="576">
        <v>2.1</v>
      </c>
      <c r="B36" s="581" t="s">
        <v>1752</v>
      </c>
      <c r="C36" s="22" t="s">
        <v>20</v>
      </c>
      <c r="D36" s="554" t="s">
        <v>1384</v>
      </c>
      <c r="E36" s="462"/>
      <c r="F36" s="457">
        <v>20000000</v>
      </c>
      <c r="H36" s="877"/>
      <c r="I36" s="877"/>
    </row>
    <row r="37" spans="1:11">
      <c r="A37" s="576"/>
      <c r="B37" s="581" t="s">
        <v>1518</v>
      </c>
      <c r="C37" s="252"/>
      <c r="D37" s="336"/>
      <c r="E37" s="462"/>
      <c r="F37" s="464"/>
      <c r="J37" s="552"/>
      <c r="K37" s="552"/>
    </row>
    <row r="38" spans="1:11" ht="27" customHeight="1">
      <c r="A38" s="576"/>
      <c r="B38" s="581" t="s">
        <v>1569</v>
      </c>
      <c r="C38" s="252"/>
      <c r="D38" s="336"/>
      <c r="E38" s="462"/>
      <c r="F38" s="464"/>
      <c r="J38" s="552"/>
      <c r="K38" s="552"/>
    </row>
    <row r="39" spans="1:11" ht="29.25" customHeight="1">
      <c r="A39" s="576"/>
      <c r="B39" s="581" t="s">
        <v>1519</v>
      </c>
      <c r="C39" s="252"/>
      <c r="D39" s="336"/>
      <c r="E39" s="462"/>
      <c r="F39" s="464"/>
      <c r="J39" s="552"/>
      <c r="K39" s="552"/>
    </row>
    <row r="40" spans="1:11" ht="37.5">
      <c r="A40" s="576"/>
      <c r="B40" s="581" t="s">
        <v>1570</v>
      </c>
      <c r="C40" s="252"/>
      <c r="D40" s="336"/>
      <c r="E40" s="462"/>
      <c r="F40" s="464"/>
      <c r="J40" s="552"/>
      <c r="K40" s="552"/>
    </row>
    <row r="41" spans="1:11" ht="25">
      <c r="A41" s="576"/>
      <c r="B41" s="92" t="s">
        <v>1575</v>
      </c>
      <c r="C41" s="338"/>
      <c r="D41" s="339"/>
      <c r="E41" s="462"/>
      <c r="F41" s="461"/>
      <c r="J41" s="552"/>
      <c r="K41" s="552"/>
    </row>
    <row r="42" spans="1:11">
      <c r="A42" s="576"/>
      <c r="B42" s="92" t="s">
        <v>1520</v>
      </c>
      <c r="C42" s="338"/>
      <c r="D42" s="339"/>
      <c r="E42" s="465"/>
      <c r="F42" s="461"/>
      <c r="J42" s="552"/>
      <c r="K42" s="552"/>
    </row>
    <row r="43" spans="1:11" ht="5.25" customHeight="1">
      <c r="A43" s="576"/>
      <c r="B43" s="92"/>
      <c r="C43" s="338"/>
      <c r="D43" s="339"/>
      <c r="E43" s="465"/>
      <c r="F43" s="461"/>
      <c r="J43" s="552"/>
      <c r="K43" s="552"/>
    </row>
    <row r="44" spans="1:11" ht="15" customHeight="1" thickBot="1">
      <c r="A44" s="976" t="s">
        <v>1272</v>
      </c>
      <c r="B44" s="977"/>
      <c r="C44" s="977"/>
      <c r="D44" s="977"/>
      <c r="E44" s="978"/>
      <c r="F44" s="440"/>
    </row>
    <row r="45" spans="1:11" ht="25">
      <c r="A45" s="576">
        <v>2.2000000000000002</v>
      </c>
      <c r="B45" s="581" t="s">
        <v>1833</v>
      </c>
      <c r="C45" s="338" t="s">
        <v>1385</v>
      </c>
      <c r="D45" s="582">
        <v>20000000</v>
      </c>
      <c r="E45" s="466"/>
      <c r="F45" s="467"/>
      <c r="J45" s="552"/>
      <c r="K45" s="552"/>
    </row>
    <row r="46" spans="1:11" ht="9" customHeight="1">
      <c r="A46" s="576"/>
      <c r="B46" s="581"/>
      <c r="C46" s="338"/>
      <c r="D46" s="339"/>
      <c r="E46" s="468"/>
      <c r="F46" s="461"/>
      <c r="J46" s="552"/>
      <c r="K46" s="552"/>
    </row>
    <row r="47" spans="1:11" ht="13">
      <c r="A47" s="326">
        <v>3</v>
      </c>
      <c r="B47" s="230" t="s">
        <v>1521</v>
      </c>
      <c r="C47" s="332"/>
      <c r="D47" s="332"/>
      <c r="E47" s="460"/>
      <c r="F47" s="461"/>
      <c r="J47" s="552"/>
      <c r="K47" s="552"/>
    </row>
    <row r="48" spans="1:11" ht="9" customHeight="1">
      <c r="A48" s="326"/>
      <c r="B48" s="581"/>
      <c r="C48" s="583"/>
      <c r="D48" s="583"/>
      <c r="E48" s="453"/>
      <c r="F48" s="249"/>
    </row>
    <row r="49" spans="1:11">
      <c r="A49" s="576">
        <v>3.1</v>
      </c>
      <c r="B49" s="581" t="s">
        <v>1522</v>
      </c>
      <c r="C49" s="583" t="s">
        <v>26</v>
      </c>
      <c r="D49" s="583">
        <v>4</v>
      </c>
      <c r="E49" s="469"/>
      <c r="F49" s="579"/>
    </row>
    <row r="50" spans="1:11" ht="9" customHeight="1">
      <c r="A50" s="576"/>
      <c r="B50" s="581"/>
      <c r="C50" s="583"/>
      <c r="D50" s="583"/>
      <c r="E50" s="469"/>
      <c r="F50" s="249"/>
    </row>
    <row r="51" spans="1:11">
      <c r="A51" s="584">
        <v>3.2</v>
      </c>
      <c r="B51" s="581" t="s">
        <v>1523</v>
      </c>
      <c r="C51" s="583" t="s">
        <v>26</v>
      </c>
      <c r="D51" s="583">
        <v>4</v>
      </c>
      <c r="E51" s="469"/>
      <c r="F51" s="579"/>
    </row>
    <row r="52" spans="1:11" ht="9" customHeight="1">
      <c r="A52" s="576"/>
      <c r="B52" s="581"/>
      <c r="C52" s="583"/>
      <c r="D52" s="583"/>
      <c r="E52" s="469"/>
      <c r="F52" s="249"/>
    </row>
    <row r="53" spans="1:11">
      <c r="A53" s="576">
        <v>3.3</v>
      </c>
      <c r="B53" s="581" t="s">
        <v>1524</v>
      </c>
      <c r="C53" s="583" t="s">
        <v>26</v>
      </c>
      <c r="D53" s="583">
        <v>4</v>
      </c>
      <c r="E53" s="469"/>
      <c r="F53" s="579"/>
    </row>
    <row r="54" spans="1:11" ht="9" customHeight="1">
      <c r="A54" s="576"/>
      <c r="B54" s="581"/>
      <c r="C54" s="583"/>
      <c r="D54" s="583"/>
      <c r="E54" s="469"/>
      <c r="F54" s="249"/>
    </row>
    <row r="55" spans="1:11">
      <c r="A55" s="576">
        <v>3.4</v>
      </c>
      <c r="B55" s="581" t="s">
        <v>1525</v>
      </c>
      <c r="C55" s="583" t="s">
        <v>26</v>
      </c>
      <c r="D55" s="583">
        <v>4</v>
      </c>
      <c r="E55" s="469"/>
      <c r="F55" s="579"/>
    </row>
    <row r="56" spans="1:11" ht="9" customHeight="1">
      <c r="A56" s="576"/>
      <c r="B56" s="581"/>
      <c r="C56" s="583"/>
      <c r="D56" s="583"/>
      <c r="E56" s="469"/>
      <c r="F56" s="249"/>
    </row>
    <row r="57" spans="1:11">
      <c r="A57" s="576">
        <v>3.5</v>
      </c>
      <c r="B57" s="581" t="s">
        <v>1526</v>
      </c>
      <c r="C57" s="583" t="s">
        <v>26</v>
      </c>
      <c r="D57" s="583">
        <v>4</v>
      </c>
      <c r="E57" s="469"/>
      <c r="F57" s="579"/>
    </row>
    <row r="58" spans="1:11">
      <c r="A58" s="576">
        <v>3.6</v>
      </c>
      <c r="B58" s="581" t="s">
        <v>1527</v>
      </c>
      <c r="C58" s="583" t="s">
        <v>26</v>
      </c>
      <c r="D58" s="583">
        <v>8</v>
      </c>
      <c r="E58" s="469"/>
      <c r="F58" s="579"/>
    </row>
    <row r="59" spans="1:11" s="254" customFormat="1" ht="8.15" customHeight="1">
      <c r="A59" s="576"/>
      <c r="B59" s="581"/>
      <c r="C59" s="583"/>
      <c r="D59" s="583"/>
      <c r="E59" s="469"/>
      <c r="F59" s="249"/>
      <c r="H59" s="878"/>
      <c r="I59" s="878"/>
      <c r="J59" s="342"/>
      <c r="K59" s="342"/>
    </row>
    <row r="60" spans="1:11">
      <c r="A60" s="576">
        <v>3.7</v>
      </c>
      <c r="B60" s="581" t="s">
        <v>1528</v>
      </c>
      <c r="C60" s="583" t="s">
        <v>26</v>
      </c>
      <c r="D60" s="583">
        <v>4</v>
      </c>
      <c r="E60" s="198"/>
      <c r="F60" s="579"/>
    </row>
    <row r="61" spans="1:11" ht="8.15" customHeight="1">
      <c r="A61" s="576"/>
      <c r="B61" s="581"/>
      <c r="C61" s="583"/>
      <c r="D61" s="583"/>
      <c r="E61" s="453"/>
      <c r="F61" s="470"/>
    </row>
    <row r="62" spans="1:11">
      <c r="A62" s="576">
        <v>3.8</v>
      </c>
      <c r="B62" s="581" t="s">
        <v>1529</v>
      </c>
      <c r="C62" s="583" t="s">
        <v>26</v>
      </c>
      <c r="D62" s="583">
        <v>8</v>
      </c>
      <c r="E62" s="198"/>
      <c r="F62" s="579"/>
    </row>
    <row r="63" spans="1:11" ht="8.15" customHeight="1">
      <c r="A63" s="576"/>
      <c r="B63" s="581"/>
      <c r="C63" s="583"/>
      <c r="D63" s="583"/>
      <c r="E63" s="485"/>
      <c r="F63" s="579"/>
    </row>
    <row r="64" spans="1:11">
      <c r="A64" s="576">
        <v>3.9</v>
      </c>
      <c r="B64" s="581" t="s">
        <v>1530</v>
      </c>
      <c r="C64" s="583" t="s">
        <v>26</v>
      </c>
      <c r="D64" s="583">
        <v>2</v>
      </c>
      <c r="E64" s="469"/>
      <c r="F64" s="579"/>
    </row>
    <row r="65" spans="1:11" ht="8.15" customHeight="1">
      <c r="A65" s="576"/>
      <c r="B65" s="581"/>
      <c r="C65" s="583"/>
      <c r="D65" s="583"/>
      <c r="E65" s="453"/>
      <c r="F65" s="470"/>
    </row>
    <row r="66" spans="1:11">
      <c r="A66" s="585">
        <v>3.1</v>
      </c>
      <c r="B66" s="581" t="s">
        <v>1531</v>
      </c>
      <c r="C66" s="583" t="s">
        <v>26</v>
      </c>
      <c r="D66" s="583">
        <v>8</v>
      </c>
      <c r="E66" s="469"/>
      <c r="F66" s="579"/>
    </row>
    <row r="67" spans="1:11" ht="8.15" customHeight="1">
      <c r="A67" s="576"/>
      <c r="B67" s="581"/>
      <c r="C67" s="583"/>
      <c r="D67" s="583"/>
      <c r="E67" s="453"/>
      <c r="F67" s="470"/>
    </row>
    <row r="68" spans="1:11" ht="39.75" customHeight="1">
      <c r="A68" s="576">
        <v>3.11</v>
      </c>
      <c r="B68" s="581" t="s">
        <v>1576</v>
      </c>
      <c r="C68" s="553" t="s">
        <v>26</v>
      </c>
      <c r="D68" s="554">
        <v>2</v>
      </c>
      <c r="E68" s="456"/>
      <c r="F68" s="579"/>
      <c r="J68" s="552"/>
      <c r="K68" s="552"/>
    </row>
    <row r="69" spans="1:11" ht="8.15" customHeight="1">
      <c r="A69" s="576"/>
      <c r="B69" s="581"/>
      <c r="C69" s="583"/>
      <c r="D69" s="583"/>
      <c r="E69" s="453"/>
      <c r="F69" s="470"/>
    </row>
    <row r="70" spans="1:11" ht="13.5" customHeight="1">
      <c r="A70" s="585">
        <v>3.12</v>
      </c>
      <c r="B70" s="581" t="s">
        <v>1532</v>
      </c>
      <c r="C70" s="583" t="s">
        <v>26</v>
      </c>
      <c r="D70" s="583">
        <v>4</v>
      </c>
      <c r="E70" s="469"/>
      <c r="F70" s="579"/>
    </row>
    <row r="71" spans="1:11" ht="8.15" customHeight="1">
      <c r="A71" s="576"/>
      <c r="B71" s="581"/>
      <c r="C71" s="583"/>
      <c r="D71" s="583"/>
      <c r="E71" s="453"/>
      <c r="F71" s="470"/>
    </row>
    <row r="72" spans="1:11" ht="25">
      <c r="A72" s="576">
        <v>3.13</v>
      </c>
      <c r="B72" s="581" t="s">
        <v>1533</v>
      </c>
      <c r="C72" s="583" t="s">
        <v>26</v>
      </c>
      <c r="D72" s="583">
        <v>4</v>
      </c>
      <c r="E72" s="469"/>
      <c r="F72" s="579"/>
    </row>
    <row r="73" spans="1:11" ht="8.15" customHeight="1">
      <c r="A73" s="576"/>
      <c r="B73" s="581"/>
      <c r="C73" s="583"/>
      <c r="D73" s="583"/>
      <c r="E73" s="453"/>
      <c r="F73" s="249"/>
    </row>
    <row r="74" spans="1:11">
      <c r="A74" s="585">
        <v>3.14</v>
      </c>
      <c r="B74" s="581" t="s">
        <v>1534</v>
      </c>
      <c r="C74" s="583" t="s">
        <v>26</v>
      </c>
      <c r="D74" s="583">
        <v>10</v>
      </c>
      <c r="E74" s="469"/>
      <c r="F74" s="579"/>
    </row>
    <row r="75" spans="1:11" ht="8.15" customHeight="1">
      <c r="A75" s="576"/>
      <c r="B75" s="581"/>
      <c r="C75" s="583"/>
      <c r="D75" s="583"/>
      <c r="E75" s="453"/>
      <c r="F75" s="249"/>
    </row>
    <row r="76" spans="1:11">
      <c r="A76" s="576">
        <v>3.15</v>
      </c>
      <c r="B76" s="581" t="s">
        <v>1535</v>
      </c>
      <c r="C76" s="583" t="s">
        <v>26</v>
      </c>
      <c r="D76" s="583">
        <v>10</v>
      </c>
      <c r="E76" s="469"/>
      <c r="F76" s="579"/>
    </row>
    <row r="77" spans="1:11" ht="8.15" customHeight="1">
      <c r="A77" s="576"/>
      <c r="B77" s="581"/>
      <c r="C77" s="583"/>
      <c r="D77" s="583"/>
      <c r="E77" s="453"/>
      <c r="F77" s="249"/>
    </row>
    <row r="78" spans="1:11" ht="25">
      <c r="A78" s="585">
        <v>3.16</v>
      </c>
      <c r="B78" s="581" t="s">
        <v>1536</v>
      </c>
      <c r="C78" s="583" t="s">
        <v>26</v>
      </c>
      <c r="D78" s="583">
        <v>2</v>
      </c>
      <c r="E78" s="469"/>
      <c r="F78" s="579"/>
    </row>
    <row r="79" spans="1:11" ht="9" customHeight="1">
      <c r="A79" s="576"/>
      <c r="B79" s="581"/>
      <c r="C79" s="583"/>
      <c r="D79" s="583"/>
      <c r="E79" s="453"/>
      <c r="F79" s="249"/>
    </row>
    <row r="80" spans="1:11">
      <c r="A80" s="576">
        <v>3.17</v>
      </c>
      <c r="B80" s="581" t="s">
        <v>1537</v>
      </c>
      <c r="C80" s="583" t="s">
        <v>26</v>
      </c>
      <c r="D80" s="583">
        <v>4</v>
      </c>
      <c r="E80" s="469"/>
      <c r="F80" s="579"/>
    </row>
    <row r="81" spans="1:6" ht="9" customHeight="1">
      <c r="A81" s="576"/>
      <c r="B81" s="581"/>
      <c r="C81" s="583"/>
      <c r="D81" s="583"/>
      <c r="E81" s="469"/>
      <c r="F81" s="249"/>
    </row>
    <row r="82" spans="1:6">
      <c r="A82" s="585">
        <v>3.18</v>
      </c>
      <c r="B82" s="581" t="s">
        <v>1538</v>
      </c>
      <c r="C82" s="583" t="s">
        <v>26</v>
      </c>
      <c r="D82" s="583">
        <v>4</v>
      </c>
      <c r="E82" s="469"/>
      <c r="F82" s="579"/>
    </row>
    <row r="83" spans="1:6" ht="8.15" customHeight="1">
      <c r="A83" s="576"/>
      <c r="B83" s="581"/>
      <c r="C83" s="583"/>
      <c r="D83" s="583"/>
      <c r="E83" s="453"/>
      <c r="F83" s="249"/>
    </row>
    <row r="84" spans="1:6" ht="15" customHeight="1">
      <c r="A84" s="585">
        <v>3.19</v>
      </c>
      <c r="B84" s="581" t="s">
        <v>1539</v>
      </c>
      <c r="C84" s="583" t="s">
        <v>26</v>
      </c>
      <c r="D84" s="583">
        <v>2</v>
      </c>
      <c r="E84" s="469"/>
      <c r="F84" s="579"/>
    </row>
    <row r="85" spans="1:6" ht="8.15" customHeight="1">
      <c r="A85" s="576"/>
      <c r="B85" s="581"/>
      <c r="C85" s="583"/>
      <c r="D85" s="583"/>
      <c r="E85" s="471"/>
      <c r="F85" s="470"/>
    </row>
    <row r="86" spans="1:6">
      <c r="A86" s="576">
        <v>3.2</v>
      </c>
      <c r="B86" s="581" t="s">
        <v>1540</v>
      </c>
      <c r="C86" s="583" t="s">
        <v>26</v>
      </c>
      <c r="D86" s="583">
        <v>60</v>
      </c>
      <c r="E86" s="198"/>
      <c r="F86" s="579"/>
    </row>
    <row r="87" spans="1:6" ht="8.15" customHeight="1">
      <c r="A87" s="576"/>
      <c r="B87" s="581"/>
      <c r="C87" s="583"/>
      <c r="D87" s="583"/>
      <c r="E87" s="453"/>
      <c r="F87" s="470"/>
    </row>
    <row r="88" spans="1:6">
      <c r="A88" s="585">
        <v>3.21</v>
      </c>
      <c r="B88" s="581" t="s">
        <v>1541</v>
      </c>
      <c r="C88" s="583" t="s">
        <v>26</v>
      </c>
      <c r="D88" s="583">
        <v>6</v>
      </c>
      <c r="E88" s="198"/>
      <c r="F88" s="579"/>
    </row>
    <row r="89" spans="1:6" ht="8.15" customHeight="1">
      <c r="A89" s="576"/>
      <c r="B89" s="581"/>
      <c r="C89" s="583"/>
      <c r="D89" s="583"/>
      <c r="E89" s="472"/>
      <c r="F89" s="470"/>
    </row>
    <row r="90" spans="1:6">
      <c r="A90" s="576">
        <v>3.22</v>
      </c>
      <c r="B90" s="581" t="s">
        <v>1542</v>
      </c>
      <c r="C90" s="583" t="s">
        <v>26</v>
      </c>
      <c r="D90" s="583">
        <v>2</v>
      </c>
      <c r="E90" s="198"/>
      <c r="F90" s="579"/>
    </row>
    <row r="91" spans="1:6" ht="8.15" customHeight="1">
      <c r="A91" s="576"/>
      <c r="B91" s="581"/>
      <c r="C91" s="583"/>
      <c r="D91" s="583"/>
      <c r="E91" s="472"/>
      <c r="F91" s="470"/>
    </row>
    <row r="92" spans="1:6">
      <c r="A92" s="585">
        <v>3.23</v>
      </c>
      <c r="B92" s="581" t="s">
        <v>1543</v>
      </c>
      <c r="C92" s="583" t="s">
        <v>26</v>
      </c>
      <c r="D92" s="583">
        <v>8</v>
      </c>
      <c r="E92" s="198"/>
      <c r="F92" s="579"/>
    </row>
    <row r="93" spans="1:6" ht="8.15" customHeight="1">
      <c r="A93" s="576"/>
      <c r="B93" s="581"/>
      <c r="C93" s="583"/>
      <c r="D93" s="583"/>
      <c r="E93" s="453"/>
      <c r="F93" s="470"/>
    </row>
    <row r="94" spans="1:6">
      <c r="A94" s="576">
        <v>3.24</v>
      </c>
      <c r="B94" s="581" t="s">
        <v>1544</v>
      </c>
      <c r="C94" s="583" t="s">
        <v>26</v>
      </c>
      <c r="D94" s="583">
        <v>2</v>
      </c>
      <c r="E94" s="198"/>
      <c r="F94" s="579"/>
    </row>
    <row r="95" spans="1:6" ht="9" customHeight="1">
      <c r="A95" s="576"/>
      <c r="B95" s="581"/>
      <c r="C95" s="583"/>
      <c r="D95" s="583"/>
      <c r="E95" s="453"/>
      <c r="F95" s="470"/>
    </row>
    <row r="96" spans="1:6">
      <c r="A96" s="585">
        <v>3.25</v>
      </c>
      <c r="B96" s="581" t="s">
        <v>1545</v>
      </c>
      <c r="C96" s="583" t="s">
        <v>26</v>
      </c>
      <c r="D96" s="583">
        <v>4</v>
      </c>
      <c r="E96" s="469"/>
      <c r="F96" s="579"/>
    </row>
    <row r="97" spans="1:6" ht="9" customHeight="1">
      <c r="A97" s="576"/>
      <c r="B97" s="483"/>
      <c r="C97" s="473"/>
      <c r="D97" s="474"/>
      <c r="E97" s="453"/>
      <c r="F97" s="470"/>
    </row>
    <row r="98" spans="1:6">
      <c r="A98" s="576">
        <v>3.26</v>
      </c>
      <c r="B98" s="581" t="s">
        <v>1546</v>
      </c>
      <c r="C98" s="583" t="s">
        <v>26</v>
      </c>
      <c r="D98" s="583">
        <v>4</v>
      </c>
      <c r="E98" s="469"/>
      <c r="F98" s="579"/>
    </row>
    <row r="99" spans="1:6" ht="8.15" customHeight="1">
      <c r="A99" s="576"/>
      <c r="B99" s="581"/>
      <c r="C99" s="583"/>
      <c r="D99" s="583"/>
      <c r="E99" s="453"/>
      <c r="F99" s="470"/>
    </row>
    <row r="100" spans="1:6">
      <c r="A100" s="585">
        <v>3.27</v>
      </c>
      <c r="B100" s="581" t="s">
        <v>1547</v>
      </c>
      <c r="C100" s="583" t="s">
        <v>26</v>
      </c>
      <c r="D100" s="583">
        <v>4</v>
      </c>
      <c r="E100" s="469"/>
      <c r="F100" s="579"/>
    </row>
    <row r="101" spans="1:6" ht="8.15" customHeight="1">
      <c r="A101" s="576"/>
      <c r="B101" s="581"/>
      <c r="C101" s="583"/>
      <c r="D101" s="583"/>
      <c r="E101" s="453"/>
      <c r="F101" s="470"/>
    </row>
    <row r="102" spans="1:6">
      <c r="A102" s="576">
        <v>3.28</v>
      </c>
      <c r="B102" s="581" t="s">
        <v>1548</v>
      </c>
      <c r="C102" s="583" t="s">
        <v>26</v>
      </c>
      <c r="D102" s="583">
        <v>4</v>
      </c>
      <c r="E102" s="475"/>
      <c r="F102" s="579"/>
    </row>
    <row r="103" spans="1:6" ht="8.15" customHeight="1">
      <c r="A103" s="576"/>
      <c r="B103" s="581"/>
      <c r="C103" s="583"/>
      <c r="D103" s="583"/>
      <c r="E103" s="453"/>
      <c r="F103" s="470"/>
    </row>
    <row r="104" spans="1:6">
      <c r="A104" s="585">
        <v>3.29</v>
      </c>
      <c r="B104" s="581" t="s">
        <v>1549</v>
      </c>
      <c r="C104" s="583" t="s">
        <v>26</v>
      </c>
      <c r="D104" s="583">
        <v>4</v>
      </c>
      <c r="E104" s="475"/>
      <c r="F104" s="579"/>
    </row>
    <row r="105" spans="1:6" ht="8.15" customHeight="1">
      <c r="A105" s="576"/>
      <c r="B105" s="581"/>
      <c r="C105" s="583"/>
      <c r="D105" s="583"/>
      <c r="E105" s="453"/>
      <c r="F105" s="470"/>
    </row>
    <row r="106" spans="1:6">
      <c r="A106" s="585">
        <v>3.3</v>
      </c>
      <c r="B106" s="581" t="s">
        <v>1550</v>
      </c>
      <c r="C106" s="583" t="s">
        <v>26</v>
      </c>
      <c r="D106" s="583">
        <v>4</v>
      </c>
      <c r="E106" s="475"/>
      <c r="F106" s="579"/>
    </row>
    <row r="107" spans="1:6" ht="8.15" customHeight="1">
      <c r="A107" s="576"/>
      <c r="B107" s="586"/>
      <c r="C107" s="583"/>
      <c r="D107" s="583"/>
      <c r="E107" s="453"/>
      <c r="F107" s="470"/>
    </row>
    <row r="108" spans="1:6" ht="15" customHeight="1" thickBot="1">
      <c r="A108" s="969" t="s">
        <v>1272</v>
      </c>
      <c r="B108" s="970"/>
      <c r="C108" s="970"/>
      <c r="D108" s="970"/>
      <c r="E108" s="971"/>
      <c r="F108" s="440"/>
    </row>
    <row r="109" spans="1:6">
      <c r="A109" s="585">
        <v>3.31</v>
      </c>
      <c r="B109" s="581" t="s">
        <v>1551</v>
      </c>
      <c r="C109" s="583" t="s">
        <v>26</v>
      </c>
      <c r="D109" s="583">
        <v>4</v>
      </c>
      <c r="E109" s="475"/>
      <c r="F109" s="579"/>
    </row>
    <row r="110" spans="1:6" ht="9" customHeight="1">
      <c r="A110" s="576"/>
      <c r="B110" s="586"/>
      <c r="C110" s="583"/>
      <c r="D110" s="583"/>
      <c r="E110" s="453"/>
      <c r="F110" s="470"/>
    </row>
    <row r="111" spans="1:6" ht="25">
      <c r="A111" s="576">
        <v>3.32</v>
      </c>
      <c r="B111" s="586" t="s">
        <v>1724</v>
      </c>
      <c r="C111" s="583" t="s">
        <v>26</v>
      </c>
      <c r="D111" s="583">
        <v>4</v>
      </c>
      <c r="E111" s="469"/>
      <c r="F111" s="579"/>
    </row>
    <row r="112" spans="1:6" ht="8.15" customHeight="1">
      <c r="A112" s="576"/>
      <c r="B112" s="586"/>
      <c r="C112" s="583"/>
      <c r="D112" s="583"/>
      <c r="E112" s="453"/>
      <c r="F112" s="529"/>
    </row>
    <row r="113" spans="1:11">
      <c r="A113" s="576">
        <v>3.33</v>
      </c>
      <c r="B113" s="581" t="s">
        <v>1577</v>
      </c>
      <c r="C113" s="583" t="s">
        <v>26</v>
      </c>
      <c r="D113" s="583">
        <v>1</v>
      </c>
      <c r="E113" s="475"/>
      <c r="F113" s="579"/>
    </row>
    <row r="114" spans="1:11" ht="13">
      <c r="A114" s="576"/>
      <c r="B114" s="578" t="s">
        <v>1552</v>
      </c>
      <c r="C114" s="553"/>
      <c r="D114" s="554"/>
      <c r="E114" s="453"/>
      <c r="F114" s="249"/>
    </row>
    <row r="115" spans="1:11" ht="13">
      <c r="A115" s="576"/>
      <c r="B115" s="578" t="s">
        <v>1553</v>
      </c>
      <c r="C115" s="553"/>
      <c r="D115" s="554"/>
      <c r="E115" s="453"/>
      <c r="F115" s="249"/>
    </row>
    <row r="116" spans="1:11" ht="13">
      <c r="A116" s="576"/>
      <c r="B116" s="578" t="s">
        <v>1554</v>
      </c>
      <c r="C116" s="553"/>
      <c r="D116" s="554"/>
      <c r="E116" s="453"/>
      <c r="F116" s="249"/>
    </row>
    <row r="117" spans="1:11" ht="15" customHeight="1">
      <c r="A117" s="576"/>
      <c r="B117" s="578" t="s">
        <v>1555</v>
      </c>
      <c r="C117" s="553"/>
      <c r="D117" s="554"/>
      <c r="E117" s="453"/>
      <c r="F117" s="249"/>
    </row>
    <row r="118" spans="1:11" ht="13">
      <c r="A118" s="576"/>
      <c r="B118" s="578" t="s">
        <v>1556</v>
      </c>
      <c r="C118" s="553"/>
      <c r="D118" s="554"/>
      <c r="E118" s="453"/>
      <c r="F118" s="249"/>
    </row>
    <row r="119" spans="1:11" ht="25">
      <c r="A119" s="576"/>
      <c r="B119" s="578" t="s">
        <v>1557</v>
      </c>
      <c r="C119" s="553"/>
      <c r="D119" s="554"/>
      <c r="E119" s="453"/>
      <c r="F119" s="249"/>
    </row>
    <row r="120" spans="1:11" ht="13">
      <c r="A120" s="576"/>
      <c r="B120" s="578" t="s">
        <v>1558</v>
      </c>
      <c r="C120" s="553"/>
      <c r="D120" s="554"/>
      <c r="E120" s="453"/>
      <c r="F120" s="249"/>
    </row>
    <row r="121" spans="1:11" ht="25">
      <c r="A121" s="576">
        <v>3.34</v>
      </c>
      <c r="B121" s="581" t="s">
        <v>1559</v>
      </c>
      <c r="C121" s="583" t="s">
        <v>26</v>
      </c>
      <c r="D121" s="583">
        <v>2</v>
      </c>
      <c r="E121" s="219"/>
      <c r="F121" s="579"/>
    </row>
    <row r="122" spans="1:11" ht="9" customHeight="1">
      <c r="A122" s="576"/>
      <c r="B122" s="484"/>
      <c r="C122" s="583"/>
      <c r="D122" s="583"/>
      <c r="E122" s="471"/>
      <c r="F122" s="470"/>
    </row>
    <row r="123" spans="1:11" s="254" customFormat="1" ht="27" customHeight="1">
      <c r="A123" s="587">
        <v>3.35</v>
      </c>
      <c r="B123" s="588" t="s">
        <v>1560</v>
      </c>
      <c r="C123" s="589" t="s">
        <v>26</v>
      </c>
      <c r="D123" s="589">
        <v>2</v>
      </c>
      <c r="E123" s="477"/>
      <c r="F123" s="590"/>
      <c r="H123" s="843"/>
      <c r="I123" s="843"/>
      <c r="J123" s="342"/>
      <c r="K123" s="342"/>
    </row>
    <row r="124" spans="1:11" ht="9" customHeight="1">
      <c r="A124" s="576"/>
      <c r="B124" s="581"/>
      <c r="C124" s="583"/>
      <c r="D124" s="583"/>
      <c r="E124" s="453"/>
      <c r="F124" s="470"/>
    </row>
    <row r="125" spans="1:11" ht="25">
      <c r="A125" s="576">
        <v>3.36</v>
      </c>
      <c r="B125" s="586" t="s">
        <v>1561</v>
      </c>
      <c r="C125" s="583" t="s">
        <v>26</v>
      </c>
      <c r="D125" s="583">
        <v>4</v>
      </c>
      <c r="E125" s="219"/>
      <c r="F125" s="579"/>
      <c r="H125" s="837"/>
      <c r="J125" s="345"/>
    </row>
    <row r="126" spans="1:11" ht="15.75" customHeight="1">
      <c r="A126" s="576"/>
      <c r="B126" s="578" t="s">
        <v>1562</v>
      </c>
      <c r="C126" s="553"/>
      <c r="D126" s="554"/>
      <c r="E126" s="453"/>
      <c r="F126" s="249"/>
    </row>
    <row r="127" spans="1:11" ht="15.75" customHeight="1">
      <c r="A127" s="576"/>
      <c r="B127" s="578" t="s">
        <v>1563</v>
      </c>
      <c r="C127" s="553"/>
      <c r="D127" s="554"/>
      <c r="E127" s="453"/>
      <c r="F127" s="249"/>
    </row>
    <row r="128" spans="1:11" ht="13">
      <c r="A128" s="576"/>
      <c r="B128" s="578" t="s">
        <v>1564</v>
      </c>
      <c r="C128" s="553"/>
      <c r="D128" s="554"/>
      <c r="E128" s="453"/>
      <c r="F128" s="249"/>
    </row>
    <row r="129" spans="1:11" ht="13">
      <c r="A129" s="576"/>
      <c r="B129" s="578" t="s">
        <v>1571</v>
      </c>
      <c r="C129" s="553"/>
      <c r="D129" s="554"/>
      <c r="E129" s="453"/>
      <c r="F129" s="249"/>
    </row>
    <row r="130" spans="1:11" ht="13">
      <c r="A130" s="576"/>
      <c r="B130" s="578" t="s">
        <v>1554</v>
      </c>
      <c r="C130" s="553"/>
      <c r="D130" s="554"/>
      <c r="E130" s="453"/>
      <c r="F130" s="249"/>
    </row>
    <row r="131" spans="1:11" ht="13">
      <c r="A131" s="576"/>
      <c r="B131" s="578" t="s">
        <v>1565</v>
      </c>
      <c r="C131" s="553"/>
      <c r="D131" s="554"/>
      <c r="E131" s="453"/>
      <c r="F131" s="249"/>
    </row>
    <row r="132" spans="1:11" ht="25">
      <c r="A132" s="576"/>
      <c r="B132" s="578" t="s">
        <v>1566</v>
      </c>
      <c r="C132" s="553"/>
      <c r="D132" s="554"/>
      <c r="E132" s="453"/>
      <c r="F132" s="249"/>
    </row>
    <row r="133" spans="1:11" ht="15" customHeight="1">
      <c r="A133" s="576"/>
      <c r="B133" s="578" t="s">
        <v>1567</v>
      </c>
      <c r="C133" s="553"/>
      <c r="D133" s="554"/>
      <c r="E133" s="453"/>
      <c r="F133" s="249"/>
    </row>
    <row r="134" spans="1:11" s="254" customFormat="1" ht="18" customHeight="1" thickBot="1">
      <c r="A134" s="969" t="s">
        <v>1272</v>
      </c>
      <c r="B134" s="970"/>
      <c r="C134" s="970"/>
      <c r="D134" s="970"/>
      <c r="E134" s="971"/>
      <c r="F134" s="486"/>
      <c r="H134" s="879"/>
      <c r="I134" s="476"/>
      <c r="J134" s="347"/>
      <c r="K134" s="342"/>
    </row>
    <row r="135" spans="1:11" ht="12.75" customHeight="1">
      <c r="B135" s="591"/>
      <c r="D135" s="582"/>
      <c r="E135" s="478"/>
      <c r="F135" s="592"/>
    </row>
    <row r="136" spans="1:11" ht="15.75" customHeight="1">
      <c r="E136" s="478"/>
    </row>
    <row r="137" spans="1:11" ht="4" customHeight="1"/>
    <row r="138" spans="1:11" ht="12.75" customHeight="1"/>
    <row r="139" spans="1:11" ht="12.75" customHeight="1"/>
    <row r="140" spans="1:11" ht="6.75" customHeight="1"/>
    <row r="148" spans="2:6">
      <c r="E148" s="595"/>
      <c r="F148" s="595"/>
    </row>
    <row r="149" spans="2:6">
      <c r="B149" s="596"/>
      <c r="E149" s="595"/>
      <c r="F149" s="595"/>
    </row>
    <row r="150" spans="2:6">
      <c r="B150" s="596"/>
      <c r="E150" s="595"/>
      <c r="F150" s="595"/>
    </row>
    <row r="151" spans="2:6">
      <c r="B151" s="596"/>
      <c r="E151" s="595"/>
      <c r="F151" s="595"/>
    </row>
    <row r="152" spans="2:6">
      <c r="B152" s="596"/>
      <c r="E152" s="595"/>
      <c r="F152" s="595"/>
    </row>
    <row r="153" spans="2:6">
      <c r="B153" s="596"/>
      <c r="E153" s="595"/>
      <c r="F153" s="595"/>
    </row>
    <row r="154" spans="2:6">
      <c r="B154" s="596"/>
      <c r="E154" s="595"/>
      <c r="F154" s="595"/>
    </row>
    <row r="155" spans="2:6">
      <c r="B155" s="596"/>
      <c r="E155" s="595"/>
      <c r="F155" s="595"/>
    </row>
    <row r="156" spans="2:6">
      <c r="B156" s="596"/>
      <c r="E156" s="595"/>
      <c r="F156" s="595"/>
    </row>
    <row r="157" spans="2:6">
      <c r="B157" s="596"/>
      <c r="E157" s="595"/>
      <c r="F157" s="595"/>
    </row>
    <row r="158" spans="2:6">
      <c r="B158" s="596"/>
      <c r="E158" s="595"/>
      <c r="F158" s="595"/>
    </row>
    <row r="159" spans="2:6">
      <c r="B159" s="596"/>
      <c r="E159" s="595"/>
      <c r="F159" s="595"/>
    </row>
    <row r="160" spans="2:6">
      <c r="B160" s="596"/>
    </row>
  </sheetData>
  <mergeCells count="7">
    <mergeCell ref="A134:E134"/>
    <mergeCell ref="B1:F1"/>
    <mergeCell ref="B3:F3"/>
    <mergeCell ref="B5:F5"/>
    <mergeCell ref="B7:F7"/>
    <mergeCell ref="A44:E44"/>
    <mergeCell ref="A108:E108"/>
  </mergeCells>
  <printOptions horizontalCentered="1"/>
  <pageMargins left="0.70866141732283472" right="0.51181102362204722" top="0.74803149606299213" bottom="0.70866141732283472" header="0.31496062992125984" footer="0.31496062992125984"/>
  <pageSetup paperSize="9" scale="85" fitToWidth="0" fitToHeight="0" orientation="portrait" r:id="rId1"/>
  <headerFooter alignWithMargins="0">
    <oddFooter>&amp;L
&amp;"Arial,Regular"Bill No. 9&amp;R
&amp;"Arial,Regular"Page &amp;P of &amp;N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2C6D-95EA-4278-80EA-45A837A8C0F6}">
  <sheetPr codeName="Sheet57">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1684</v>
      </c>
      <c r="C6" s="946"/>
      <c r="D6" s="51"/>
      <c r="E6" s="10"/>
      <c r="F6" s="52"/>
    </row>
    <row r="7" spans="1:6">
      <c r="A7" s="49"/>
      <c r="B7" s="268"/>
      <c r="C7" s="265"/>
      <c r="D7" s="51"/>
      <c r="E7" s="10"/>
      <c r="F7" s="52"/>
    </row>
    <row r="8" spans="1:6" ht="12.75" customHeight="1">
      <c r="A8" s="49"/>
      <c r="B8" s="946" t="s">
        <v>1683</v>
      </c>
      <c r="C8" s="946"/>
      <c r="D8" s="947"/>
      <c r="E8" s="53"/>
      <c r="F8" s="53"/>
    </row>
    <row r="9" spans="1:6" ht="13.5" thickBot="1">
      <c r="A9" s="54"/>
      <c r="B9" s="55"/>
      <c r="C9" s="56"/>
      <c r="D9" s="57"/>
    </row>
    <row r="10" spans="1:6" ht="14.15" customHeight="1">
      <c r="A10" s="58"/>
      <c r="B10" s="59"/>
      <c r="C10" s="60"/>
      <c r="D10" s="61" t="s">
        <v>104</v>
      </c>
    </row>
    <row r="11" spans="1:6" ht="14.15" customHeight="1" thickBot="1">
      <c r="A11" s="54"/>
      <c r="B11" s="56"/>
      <c r="C11" s="56"/>
      <c r="D11" s="62" t="s">
        <v>223</v>
      </c>
    </row>
    <row r="12" spans="1:6" ht="15" customHeight="1">
      <c r="A12" s="63"/>
      <c r="B12" s="59"/>
      <c r="C12" s="59"/>
      <c r="D12" s="64"/>
    </row>
    <row r="13" spans="1:6" ht="21" customHeight="1">
      <c r="A13" s="58"/>
      <c r="B13" s="544" t="s">
        <v>1101</v>
      </c>
      <c r="C13" s="545"/>
      <c r="D13" s="65"/>
    </row>
    <row r="14" spans="1:6" ht="15" customHeight="1">
      <c r="A14" s="58"/>
      <c r="B14" s="544"/>
      <c r="C14" s="545"/>
      <c r="D14" s="66"/>
    </row>
    <row r="15" spans="1:6" ht="21" customHeight="1">
      <c r="A15" s="58"/>
      <c r="B15" s="544" t="s">
        <v>1102</v>
      </c>
      <c r="C15" s="545"/>
      <c r="D15" s="65"/>
    </row>
    <row r="16" spans="1:6" ht="15" customHeight="1">
      <c r="A16" s="58"/>
      <c r="B16" s="544"/>
      <c r="C16" s="545"/>
      <c r="D16" s="66"/>
    </row>
    <row r="17" spans="1:4" ht="22.5" customHeight="1">
      <c r="A17" s="58"/>
      <c r="B17" s="544" t="s">
        <v>1568</v>
      </c>
      <c r="C17" s="545"/>
      <c r="D17" s="65"/>
    </row>
    <row r="18" spans="1:4" ht="15" customHeight="1">
      <c r="A18" s="58"/>
      <c r="B18" s="544"/>
      <c r="C18" s="545"/>
      <c r="D18" s="66"/>
    </row>
    <row r="19" spans="1:4" ht="21" customHeight="1">
      <c r="A19" s="58"/>
      <c r="B19" s="544"/>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1680</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3" orientation="portrait" r:id="rId1"/>
  <headerFooter alignWithMargins="0">
    <oddHeader>&amp;C&amp;"Arial,Bold"&amp;12BILL No. 9 COLLECTION SHEET</oddHeader>
    <oddFooter xml:space="preserve">&amp;C&amp;"Arial,Regular"Page &amp;P of &amp;N&amp;R&amp;"Arial,Regular"Collection Sheet - Bill No. 9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0BD6-9398-404A-9C5C-B0B879DE9B86}">
  <sheetPr codeName="Sheet58"/>
  <dimension ref="A1:K159"/>
  <sheetViews>
    <sheetView view="pageBreakPreview" zoomScaleSheetLayoutView="100" workbookViewId="0">
      <selection activeCell="B7" sqref="B7:F7"/>
    </sheetView>
  </sheetViews>
  <sheetFormatPr defaultColWidth="9.1796875" defaultRowHeight="12.5"/>
  <cols>
    <col min="1" max="1" width="10.7265625" style="569" customWidth="1"/>
    <col min="2" max="2" width="56.54296875" style="574" customWidth="1"/>
    <col min="3" max="3" width="6.7265625" style="571" customWidth="1"/>
    <col min="4" max="4" width="9.7265625" style="571" customWidth="1"/>
    <col min="5" max="5" width="13" style="348" customWidth="1"/>
    <col min="6" max="6" width="15.453125" style="573" customWidth="1"/>
    <col min="7" max="7" width="14" style="552" bestFit="1" customWidth="1"/>
    <col min="8" max="8" width="14" style="227" customWidth="1"/>
    <col min="9" max="9" width="19.7265625" style="227" bestFit="1" customWidth="1"/>
    <col min="10" max="10" width="14" style="331" customWidth="1"/>
    <col min="11" max="11" width="11.81640625" style="331" customWidth="1"/>
    <col min="12" max="12" width="21.453125" style="552" customWidth="1"/>
    <col min="13" max="13" width="18.81640625" style="552" customWidth="1"/>
    <col min="14" max="16384" width="9.1796875" style="552"/>
  </cols>
  <sheetData>
    <row r="1" spans="1:11" s="311" customFormat="1" ht="16" customHeight="1">
      <c r="A1" s="549"/>
      <c r="B1" s="964" t="s">
        <v>0</v>
      </c>
      <c r="C1" s="964"/>
      <c r="D1" s="964"/>
      <c r="E1" s="964"/>
      <c r="F1" s="965"/>
      <c r="H1" s="535"/>
      <c r="I1" s="535"/>
    </row>
    <row r="2" spans="1:11" s="116" customFormat="1" ht="13">
      <c r="A2" s="550"/>
      <c r="B2" s="264"/>
      <c r="C2" s="265"/>
      <c r="D2" s="266"/>
      <c r="E2" s="312"/>
      <c r="F2" s="313"/>
      <c r="H2" s="227"/>
      <c r="I2" s="227"/>
    </row>
    <row r="3" spans="1:11" s="116" customFormat="1" ht="13">
      <c r="A3" s="550"/>
      <c r="B3" s="946" t="s">
        <v>1843</v>
      </c>
      <c r="C3" s="946"/>
      <c r="D3" s="946"/>
      <c r="E3" s="946"/>
      <c r="F3" s="947"/>
      <c r="H3" s="227"/>
      <c r="I3" s="227"/>
    </row>
    <row r="4" spans="1:11" s="116" customFormat="1" ht="13">
      <c r="A4" s="550"/>
      <c r="B4" s="5"/>
      <c r="C4" s="7"/>
      <c r="D4" s="7"/>
      <c r="E4" s="314"/>
      <c r="F4" s="315"/>
      <c r="H4" s="227"/>
      <c r="I4" s="227"/>
    </row>
    <row r="5" spans="1:11" s="116" customFormat="1" ht="13">
      <c r="A5" s="550"/>
      <c r="B5" s="946" t="s">
        <v>1390</v>
      </c>
      <c r="C5" s="946"/>
      <c r="D5" s="946"/>
      <c r="E5" s="946"/>
      <c r="F5" s="947"/>
      <c r="H5" s="227"/>
      <c r="I5" s="227"/>
    </row>
    <row r="6" spans="1:11" s="116" customFormat="1">
      <c r="A6" s="550"/>
      <c r="B6" s="268"/>
      <c r="C6" s="265"/>
      <c r="D6" s="10"/>
      <c r="E6" s="316"/>
      <c r="F6" s="317"/>
      <c r="H6" s="227"/>
      <c r="I6" s="227"/>
    </row>
    <row r="7" spans="1:11" s="116" customFormat="1" ht="14.15" customHeight="1">
      <c r="A7" s="550"/>
      <c r="B7" s="946" t="s">
        <v>1391</v>
      </c>
      <c r="C7" s="946"/>
      <c r="D7" s="946"/>
      <c r="E7" s="946"/>
      <c r="F7" s="947"/>
      <c r="H7" s="227"/>
      <c r="I7" s="227"/>
    </row>
    <row r="8" spans="1:11" s="116" customFormat="1" ht="8.15" customHeight="1" thickBot="1">
      <c r="A8" s="550"/>
      <c r="B8" s="551"/>
      <c r="C8" s="157"/>
      <c r="D8" s="157"/>
      <c r="E8" s="311"/>
      <c r="F8" s="318"/>
      <c r="H8" s="227"/>
      <c r="I8" s="227"/>
    </row>
    <row r="9" spans="1:11" ht="16" customHeight="1">
      <c r="A9" s="319" t="s">
        <v>1248</v>
      </c>
      <c r="B9" s="270" t="s">
        <v>2</v>
      </c>
      <c r="C9" s="271" t="s">
        <v>3</v>
      </c>
      <c r="D9" s="271" t="s">
        <v>4</v>
      </c>
      <c r="E9" s="320" t="s">
        <v>1249</v>
      </c>
      <c r="F9" s="321" t="s">
        <v>1244</v>
      </c>
      <c r="J9" s="322"/>
      <c r="K9" s="322"/>
    </row>
    <row r="10" spans="1:11" ht="16" customHeight="1" thickBot="1">
      <c r="A10" s="323" t="s">
        <v>1250</v>
      </c>
      <c r="B10" s="274"/>
      <c r="C10" s="275"/>
      <c r="D10" s="275"/>
      <c r="E10" s="324" t="s">
        <v>1251</v>
      </c>
      <c r="F10" s="325" t="s">
        <v>1251</v>
      </c>
      <c r="J10" s="322"/>
      <c r="K10" s="322"/>
    </row>
    <row r="11" spans="1:11" ht="13">
      <c r="A11" s="326"/>
      <c r="B11" s="247"/>
      <c r="C11" s="248"/>
      <c r="D11" s="248"/>
      <c r="E11" s="327"/>
      <c r="F11" s="328"/>
      <c r="J11" s="322"/>
      <c r="K11" s="322"/>
    </row>
    <row r="12" spans="1:11" ht="13">
      <c r="A12" s="349"/>
      <c r="B12" s="431" t="s">
        <v>1374</v>
      </c>
      <c r="C12" s="553"/>
      <c r="D12" s="554"/>
      <c r="E12" s="327"/>
      <c r="F12" s="555"/>
      <c r="G12" s="556"/>
      <c r="J12" s="322"/>
      <c r="K12" s="322"/>
    </row>
    <row r="13" spans="1:11" s="116" customFormat="1" ht="9" customHeight="1">
      <c r="A13" s="526"/>
      <c r="B13" s="94"/>
      <c r="C13" s="22"/>
      <c r="D13" s="85"/>
      <c r="E13" s="198"/>
      <c r="F13" s="557"/>
    </row>
    <row r="14" spans="1:11" ht="13">
      <c r="A14" s="528" t="s">
        <v>1253</v>
      </c>
      <c r="B14" s="432" t="s">
        <v>1453</v>
      </c>
      <c r="C14" s="338"/>
      <c r="D14" s="554"/>
      <c r="E14" s="329"/>
      <c r="F14" s="330"/>
      <c r="J14" s="558"/>
      <c r="K14" s="552"/>
    </row>
    <row r="15" spans="1:11" s="116" customFormat="1" ht="9" customHeight="1">
      <c r="A15" s="526"/>
      <c r="B15" s="94"/>
      <c r="C15" s="22"/>
      <c r="D15" s="85"/>
      <c r="E15" s="198"/>
      <c r="F15" s="557"/>
    </row>
    <row r="16" spans="1:11" ht="54.75" customHeight="1">
      <c r="A16" s="528" t="s">
        <v>1254</v>
      </c>
      <c r="B16" s="433" t="s">
        <v>1452</v>
      </c>
      <c r="C16" s="332"/>
      <c r="D16" s="332"/>
      <c r="E16" s="333"/>
      <c r="F16" s="334"/>
      <c r="J16" s="558"/>
      <c r="K16" s="552"/>
    </row>
    <row r="17" spans="1:11" s="116" customFormat="1" ht="9" customHeight="1">
      <c r="A17" s="526"/>
      <c r="B17" s="94"/>
      <c r="C17" s="22"/>
      <c r="D17" s="85"/>
      <c r="E17" s="198"/>
      <c r="F17" s="557"/>
    </row>
    <row r="18" spans="1:11" ht="27.75" customHeight="1">
      <c r="A18" s="528" t="s">
        <v>1256</v>
      </c>
      <c r="B18" s="433" t="s">
        <v>1497</v>
      </c>
      <c r="C18" s="252"/>
      <c r="D18" s="336"/>
      <c r="E18" s="335"/>
      <c r="F18" s="337"/>
      <c r="J18" s="552"/>
      <c r="K18" s="552"/>
    </row>
    <row r="19" spans="1:11" s="116" customFormat="1" ht="9" customHeight="1">
      <c r="A19" s="526"/>
      <c r="B19" s="94"/>
      <c r="C19" s="22"/>
      <c r="D19" s="85"/>
      <c r="E19" s="198"/>
      <c r="F19" s="557"/>
    </row>
    <row r="20" spans="1:11" ht="27" customHeight="1">
      <c r="A20" s="528" t="s">
        <v>1638</v>
      </c>
      <c r="B20" s="433" t="s">
        <v>1451</v>
      </c>
      <c r="C20" s="252"/>
      <c r="D20" s="336"/>
      <c r="E20" s="335"/>
      <c r="F20" s="337"/>
      <c r="J20" s="552"/>
      <c r="K20" s="552"/>
    </row>
    <row r="21" spans="1:11" s="116" customFormat="1" ht="9" customHeight="1">
      <c r="A21" s="526"/>
      <c r="B21" s="94"/>
      <c r="C21" s="22"/>
      <c r="D21" s="85"/>
      <c r="E21" s="198"/>
      <c r="F21" s="557"/>
    </row>
    <row r="22" spans="1:11" ht="30" customHeight="1">
      <c r="A22" s="528" t="s">
        <v>1637</v>
      </c>
      <c r="B22" s="433" t="s">
        <v>1501</v>
      </c>
      <c r="C22" s="252"/>
      <c r="D22" s="336"/>
      <c r="E22" s="335"/>
      <c r="F22" s="337"/>
      <c r="J22" s="552"/>
      <c r="K22" s="552"/>
    </row>
    <row r="23" spans="1:11" s="116" customFormat="1" ht="9" customHeight="1">
      <c r="A23" s="526"/>
      <c r="B23" s="94"/>
      <c r="C23" s="22"/>
      <c r="D23" s="85"/>
      <c r="E23" s="198"/>
      <c r="F23" s="557"/>
    </row>
    <row r="24" spans="1:11" ht="53.25" customHeight="1">
      <c r="A24" s="528" t="s">
        <v>1692</v>
      </c>
      <c r="B24" s="433" t="s">
        <v>1498</v>
      </c>
      <c r="C24" s="252"/>
      <c r="D24" s="336"/>
      <c r="E24" s="335"/>
      <c r="F24" s="337"/>
      <c r="J24" s="552"/>
      <c r="K24" s="552"/>
    </row>
    <row r="25" spans="1:11" s="116" customFormat="1" ht="9" customHeight="1">
      <c r="A25" s="526"/>
      <c r="B25" s="94"/>
      <c r="C25" s="22"/>
      <c r="D25" s="85"/>
      <c r="E25" s="198"/>
      <c r="F25" s="557"/>
    </row>
    <row r="26" spans="1:11" ht="68.25" customHeight="1">
      <c r="A26" s="528" t="s">
        <v>1693</v>
      </c>
      <c r="B26" s="433" t="s">
        <v>1719</v>
      </c>
      <c r="C26" s="338"/>
      <c r="D26" s="339"/>
      <c r="E26" s="340"/>
      <c r="F26" s="334"/>
      <c r="J26" s="552"/>
      <c r="K26" s="552"/>
    </row>
    <row r="27" spans="1:11" s="116" customFormat="1" ht="9" customHeight="1">
      <c r="A27" s="526"/>
      <c r="B27" s="94"/>
      <c r="C27" s="22"/>
      <c r="D27" s="85"/>
      <c r="E27" s="198"/>
      <c r="F27" s="557"/>
    </row>
    <row r="28" spans="1:11" ht="39.75" customHeight="1">
      <c r="A28" s="528" t="s">
        <v>1694</v>
      </c>
      <c r="B28" s="433" t="s">
        <v>1499</v>
      </c>
      <c r="C28" s="338"/>
      <c r="D28" s="339"/>
      <c r="E28" s="340"/>
      <c r="F28" s="334"/>
      <c r="H28" s="350"/>
      <c r="I28" s="559"/>
      <c r="J28" s="552"/>
      <c r="K28" s="552"/>
    </row>
    <row r="29" spans="1:11" s="116" customFormat="1" ht="13">
      <c r="A29" s="15"/>
      <c r="B29" s="94"/>
      <c r="C29" s="22"/>
      <c r="D29" s="85"/>
      <c r="E29" s="198"/>
      <c r="F29" s="557"/>
    </row>
    <row r="30" spans="1:11" ht="13">
      <c r="A30" s="351">
        <v>1</v>
      </c>
      <c r="B30" s="434" t="s">
        <v>1392</v>
      </c>
      <c r="C30" s="352"/>
      <c r="D30" s="353"/>
      <c r="E30" s="354"/>
      <c r="F30" s="355"/>
      <c r="H30" s="560"/>
      <c r="I30" s="228"/>
      <c r="J30" s="552"/>
      <c r="K30" s="552"/>
    </row>
    <row r="31" spans="1:11" s="116" customFormat="1" ht="13">
      <c r="A31" s="15"/>
      <c r="B31" s="94"/>
      <c r="C31" s="22"/>
      <c r="D31" s="85"/>
      <c r="E31" s="198"/>
      <c r="F31" s="557"/>
    </row>
    <row r="32" spans="1:11" ht="52">
      <c r="A32" s="351"/>
      <c r="B32" s="435" t="s">
        <v>1500</v>
      </c>
      <c r="C32" s="561"/>
      <c r="D32" s="356"/>
      <c r="E32" s="562"/>
      <c r="F32" s="563"/>
      <c r="J32" s="552"/>
      <c r="K32" s="552"/>
    </row>
    <row r="33" spans="1:11" s="116" customFormat="1" ht="9" customHeight="1">
      <c r="A33" s="15"/>
      <c r="B33" s="94"/>
      <c r="C33" s="22"/>
      <c r="D33" s="85"/>
      <c r="E33" s="198"/>
      <c r="F33" s="557"/>
    </row>
    <row r="34" spans="1:11">
      <c r="A34" s="564">
        <v>1.1000000000000001</v>
      </c>
      <c r="B34" s="565" t="s">
        <v>1393</v>
      </c>
      <c r="C34" s="561" t="s">
        <v>1394</v>
      </c>
      <c r="D34" s="438">
        <v>18.75</v>
      </c>
      <c r="E34" s="566"/>
      <c r="F34" s="567"/>
      <c r="K34" s="322"/>
    </row>
    <row r="35" spans="1:11" s="116" customFormat="1" ht="9" customHeight="1">
      <c r="A35" s="15"/>
      <c r="B35" s="94"/>
      <c r="C35" s="22"/>
      <c r="D35" s="85"/>
      <c r="E35" s="198"/>
      <c r="F35" s="470"/>
    </row>
    <row r="36" spans="1:11">
      <c r="A36" s="564">
        <v>1.2</v>
      </c>
      <c r="B36" s="565" t="s">
        <v>1395</v>
      </c>
      <c r="C36" s="561" t="s">
        <v>1394</v>
      </c>
      <c r="D36" s="438">
        <v>6.25</v>
      </c>
      <c r="E36" s="566"/>
      <c r="F36" s="567"/>
      <c r="K36" s="322"/>
    </row>
    <row r="37" spans="1:11" s="116" customFormat="1" ht="9" customHeight="1">
      <c r="A37" s="15"/>
      <c r="B37" s="94"/>
      <c r="C37" s="22"/>
      <c r="D37" s="85"/>
      <c r="E37" s="198"/>
      <c r="F37" s="470"/>
    </row>
    <row r="38" spans="1:11">
      <c r="A38" s="564">
        <v>1.3</v>
      </c>
      <c r="B38" s="565" t="s">
        <v>1396</v>
      </c>
      <c r="C38" s="561" t="s">
        <v>1394</v>
      </c>
      <c r="D38" s="438">
        <v>18.75</v>
      </c>
      <c r="E38" s="566"/>
      <c r="F38" s="567"/>
      <c r="K38" s="322"/>
    </row>
    <row r="39" spans="1:11" s="116" customFormat="1" ht="9" customHeight="1">
      <c r="A39" s="15"/>
      <c r="B39" s="94"/>
      <c r="C39" s="22"/>
      <c r="D39" s="85"/>
      <c r="E39" s="198"/>
      <c r="F39" s="470"/>
    </row>
    <row r="40" spans="1:11">
      <c r="A40" s="564">
        <v>1.4</v>
      </c>
      <c r="B40" s="565" t="s">
        <v>1397</v>
      </c>
      <c r="C40" s="561" t="s">
        <v>1394</v>
      </c>
      <c r="D40" s="438">
        <v>18.75</v>
      </c>
      <c r="E40" s="566"/>
      <c r="F40" s="567"/>
      <c r="K40" s="322"/>
    </row>
    <row r="41" spans="1:11" s="116" customFormat="1" ht="9" customHeight="1">
      <c r="A41" s="15"/>
      <c r="B41" s="94"/>
      <c r="C41" s="22"/>
      <c r="D41" s="85"/>
      <c r="E41" s="198"/>
      <c r="F41" s="470"/>
    </row>
    <row r="42" spans="1:11">
      <c r="A42" s="564">
        <v>1.5</v>
      </c>
      <c r="B42" s="565" t="s">
        <v>1398</v>
      </c>
      <c r="C42" s="561" t="s">
        <v>1394</v>
      </c>
      <c r="D42" s="438">
        <v>25</v>
      </c>
      <c r="E42" s="566"/>
      <c r="F42" s="567"/>
      <c r="K42" s="322"/>
    </row>
    <row r="43" spans="1:11" s="116" customFormat="1" ht="9" customHeight="1">
      <c r="A43" s="15"/>
      <c r="B43" s="94"/>
      <c r="C43" s="22"/>
      <c r="D43" s="85"/>
      <c r="E43" s="198"/>
      <c r="F43" s="470"/>
    </row>
    <row r="44" spans="1:11">
      <c r="A44" s="564">
        <v>1.6</v>
      </c>
      <c r="B44" s="565" t="s">
        <v>1399</v>
      </c>
      <c r="C44" s="561" t="s">
        <v>1394</v>
      </c>
      <c r="D44" s="438">
        <v>2.5</v>
      </c>
      <c r="E44" s="566"/>
      <c r="F44" s="567"/>
      <c r="K44" s="322"/>
    </row>
    <row r="45" spans="1:11" s="116" customFormat="1" ht="9" customHeight="1">
      <c r="A45" s="15"/>
      <c r="B45" s="94"/>
      <c r="C45" s="22"/>
      <c r="D45" s="85"/>
      <c r="E45" s="198"/>
      <c r="F45" s="470"/>
    </row>
    <row r="46" spans="1:11" s="254" customFormat="1" ht="13">
      <c r="A46" s="564">
        <v>1.7</v>
      </c>
      <c r="B46" s="565" t="s">
        <v>1400</v>
      </c>
      <c r="C46" s="561" t="s">
        <v>1394</v>
      </c>
      <c r="D46" s="438">
        <v>18.75</v>
      </c>
      <c r="E46" s="566"/>
      <c r="F46" s="567"/>
      <c r="H46" s="341"/>
      <c r="I46" s="227"/>
      <c r="J46" s="342"/>
      <c r="K46" s="342"/>
    </row>
    <row r="47" spans="1:11" s="116" customFormat="1" ht="9" customHeight="1">
      <c r="A47" s="15"/>
      <c r="B47" s="94"/>
      <c r="C47" s="22"/>
      <c r="D47" s="85"/>
      <c r="E47" s="198"/>
      <c r="F47" s="470"/>
    </row>
    <row r="48" spans="1:11">
      <c r="A48" s="564">
        <v>1.8</v>
      </c>
      <c r="B48" s="565" t="s">
        <v>1401</v>
      </c>
      <c r="C48" s="561" t="s">
        <v>1394</v>
      </c>
      <c r="D48" s="438">
        <v>7.5</v>
      </c>
      <c r="E48" s="566"/>
      <c r="F48" s="567"/>
      <c r="K48" s="322"/>
    </row>
    <row r="49" spans="1:11" s="116" customFormat="1" ht="9" customHeight="1">
      <c r="A49" s="15"/>
      <c r="B49" s="94"/>
      <c r="C49" s="22"/>
      <c r="D49" s="85"/>
      <c r="E49" s="198"/>
      <c r="F49" s="470"/>
    </row>
    <row r="50" spans="1:11">
      <c r="A50" s="564">
        <v>1.9</v>
      </c>
      <c r="B50" s="565" t="s">
        <v>1402</v>
      </c>
      <c r="C50" s="561" t="s">
        <v>1394</v>
      </c>
      <c r="D50" s="438">
        <v>12.5</v>
      </c>
      <c r="E50" s="566"/>
      <c r="F50" s="567"/>
      <c r="K50" s="322"/>
    </row>
    <row r="51" spans="1:11" s="254" customFormat="1" ht="9" customHeight="1">
      <c r="A51" s="15"/>
      <c r="B51" s="94"/>
      <c r="C51" s="22"/>
      <c r="D51" s="85"/>
      <c r="E51" s="198"/>
      <c r="F51" s="470"/>
      <c r="H51" s="341"/>
      <c r="I51" s="341"/>
      <c r="J51" s="342"/>
      <c r="K51" s="342"/>
    </row>
    <row r="52" spans="1:11">
      <c r="A52" s="568">
        <v>1.1000000000000001</v>
      </c>
      <c r="B52" s="565" t="s">
        <v>1403</v>
      </c>
      <c r="C52" s="561" t="s">
        <v>1394</v>
      </c>
      <c r="D52" s="438">
        <v>18.75</v>
      </c>
      <c r="E52" s="566"/>
      <c r="F52" s="567"/>
      <c r="K52" s="322"/>
    </row>
    <row r="53" spans="1:11">
      <c r="A53" s="568"/>
      <c r="B53" s="565"/>
      <c r="C53" s="561"/>
      <c r="D53" s="438"/>
      <c r="E53" s="566"/>
      <c r="F53" s="567"/>
      <c r="K53" s="322"/>
    </row>
    <row r="54" spans="1:11" s="116" customFormat="1" ht="25">
      <c r="A54" s="564">
        <v>1.1100000000000001</v>
      </c>
      <c r="B54" s="565" t="s">
        <v>1404</v>
      </c>
      <c r="C54" s="561" t="s">
        <v>1394</v>
      </c>
      <c r="D54" s="438">
        <v>18.75</v>
      </c>
      <c r="E54" s="566"/>
      <c r="F54" s="567"/>
    </row>
    <row r="55" spans="1:11" s="116" customFormat="1">
      <c r="A55" s="564"/>
      <c r="B55" s="565"/>
      <c r="C55" s="561"/>
      <c r="D55" s="356"/>
      <c r="E55" s="562"/>
      <c r="F55" s="563"/>
    </row>
    <row r="56" spans="1:11" s="116" customFormat="1">
      <c r="A56" s="564"/>
      <c r="B56" s="565"/>
      <c r="C56" s="561"/>
      <c r="D56" s="356"/>
      <c r="E56" s="562"/>
      <c r="F56" s="563"/>
    </row>
    <row r="57" spans="1:11">
      <c r="A57" s="564"/>
      <c r="B57" s="565"/>
      <c r="C57" s="561"/>
      <c r="D57" s="356"/>
      <c r="E57" s="562"/>
      <c r="F57" s="563"/>
      <c r="K57" s="322"/>
    </row>
    <row r="58" spans="1:11" s="116" customFormat="1" ht="17.25" customHeight="1" thickBot="1">
      <c r="A58" s="357" t="s">
        <v>1272</v>
      </c>
      <c r="B58" s="436"/>
      <c r="C58" s="358"/>
      <c r="D58" s="358"/>
      <c r="E58" s="359"/>
      <c r="F58" s="360"/>
    </row>
    <row r="59" spans="1:11" ht="13">
      <c r="A59" s="351">
        <v>2</v>
      </c>
      <c r="B59" s="434" t="s">
        <v>1405</v>
      </c>
      <c r="C59" s="561"/>
      <c r="D59" s="356"/>
      <c r="E59" s="562"/>
      <c r="F59" s="563"/>
      <c r="K59" s="322"/>
    </row>
    <row r="60" spans="1:11" s="116" customFormat="1" ht="9" customHeight="1">
      <c r="A60" s="15"/>
      <c r="B60" s="94"/>
      <c r="C60" s="22"/>
      <c r="D60" s="85"/>
      <c r="E60" s="198"/>
      <c r="F60" s="557"/>
    </row>
    <row r="61" spans="1:11" ht="65">
      <c r="A61" s="564"/>
      <c r="B61" s="435" t="s">
        <v>1406</v>
      </c>
      <c r="C61" s="561"/>
      <c r="D61" s="356"/>
      <c r="E61" s="562"/>
      <c r="F61" s="563"/>
      <c r="K61" s="322"/>
    </row>
    <row r="62" spans="1:11" s="116" customFormat="1" ht="9" customHeight="1">
      <c r="A62" s="15"/>
      <c r="B62" s="94"/>
      <c r="C62" s="22"/>
      <c r="D62" s="85"/>
      <c r="E62" s="198"/>
      <c r="F62" s="557"/>
    </row>
    <row r="63" spans="1:11" ht="14.5">
      <c r="A63" s="564">
        <v>2.1</v>
      </c>
      <c r="B63" s="565" t="s">
        <v>1407</v>
      </c>
      <c r="C63" s="561" t="s">
        <v>1394</v>
      </c>
      <c r="D63" s="356">
        <v>6.25</v>
      </c>
      <c r="E63" s="562"/>
      <c r="F63" s="563"/>
      <c r="K63" s="322"/>
    </row>
    <row r="64" spans="1:11" s="116" customFormat="1" ht="9" customHeight="1">
      <c r="A64" s="15"/>
      <c r="B64" s="94"/>
      <c r="C64" s="22"/>
      <c r="D64" s="85"/>
      <c r="E64" s="198"/>
      <c r="F64" s="557"/>
    </row>
    <row r="65" spans="1:11" ht="14.5">
      <c r="A65" s="564">
        <v>2.2000000000000002</v>
      </c>
      <c r="B65" s="565" t="s">
        <v>1408</v>
      </c>
      <c r="C65" s="561" t="s">
        <v>1394</v>
      </c>
      <c r="D65" s="356">
        <v>6.25</v>
      </c>
      <c r="E65" s="562"/>
      <c r="F65" s="563"/>
      <c r="J65" s="322"/>
      <c r="K65" s="322"/>
    </row>
    <row r="66" spans="1:11" s="116" customFormat="1" ht="9" customHeight="1">
      <c r="A66" s="15"/>
      <c r="B66" s="94"/>
      <c r="C66" s="22"/>
      <c r="D66" s="85"/>
      <c r="E66" s="198"/>
      <c r="F66" s="557"/>
    </row>
    <row r="67" spans="1:11">
      <c r="A67" s="564">
        <v>2.2999999999999998</v>
      </c>
      <c r="B67" s="565" t="s">
        <v>1409</v>
      </c>
      <c r="C67" s="561" t="s">
        <v>1394</v>
      </c>
      <c r="D67" s="356">
        <v>3.75</v>
      </c>
      <c r="E67" s="562"/>
      <c r="F67" s="563"/>
      <c r="J67" s="322"/>
      <c r="K67" s="322"/>
    </row>
    <row r="68" spans="1:11" s="116" customFormat="1" ht="9" customHeight="1">
      <c r="A68" s="15"/>
      <c r="B68" s="94"/>
      <c r="C68" s="22"/>
      <c r="D68" s="85"/>
      <c r="E68" s="198"/>
      <c r="F68" s="557"/>
    </row>
    <row r="69" spans="1:11">
      <c r="A69" s="564">
        <v>2.4</v>
      </c>
      <c r="B69" s="565" t="s">
        <v>1410</v>
      </c>
      <c r="C69" s="561" t="s">
        <v>1394</v>
      </c>
      <c r="D69" s="356">
        <v>7.5</v>
      </c>
      <c r="E69" s="562"/>
      <c r="F69" s="563"/>
      <c r="J69" s="322"/>
      <c r="K69" s="322"/>
    </row>
    <row r="70" spans="1:11" s="116" customFormat="1" ht="9" customHeight="1">
      <c r="A70" s="15"/>
      <c r="B70" s="94"/>
      <c r="C70" s="22"/>
      <c r="D70" s="85"/>
      <c r="E70" s="198"/>
      <c r="F70" s="557"/>
    </row>
    <row r="71" spans="1:11">
      <c r="A71" s="564">
        <v>2.5</v>
      </c>
      <c r="B71" s="565" t="s">
        <v>1411</v>
      </c>
      <c r="C71" s="561" t="s">
        <v>1394</v>
      </c>
      <c r="D71" s="356">
        <v>7.5</v>
      </c>
      <c r="E71" s="562"/>
      <c r="F71" s="563"/>
      <c r="J71" s="322"/>
      <c r="K71" s="322"/>
    </row>
    <row r="72" spans="1:11" s="116" customFormat="1" ht="9" customHeight="1">
      <c r="A72" s="15"/>
      <c r="B72" s="94"/>
      <c r="C72" s="22"/>
      <c r="D72" s="85"/>
      <c r="E72" s="198"/>
      <c r="F72" s="557"/>
    </row>
    <row r="73" spans="1:11">
      <c r="A73" s="564">
        <v>2.6</v>
      </c>
      <c r="B73" s="565" t="s">
        <v>1412</v>
      </c>
      <c r="C73" s="561" t="s">
        <v>1394</v>
      </c>
      <c r="D73" s="356">
        <v>7.5</v>
      </c>
      <c r="E73" s="562"/>
      <c r="F73" s="563"/>
      <c r="J73" s="322"/>
      <c r="K73" s="322"/>
    </row>
    <row r="74" spans="1:11" s="116" customFormat="1" ht="9" customHeight="1">
      <c r="A74" s="15"/>
      <c r="B74" s="94"/>
      <c r="C74" s="22"/>
      <c r="D74" s="85"/>
      <c r="E74" s="198"/>
      <c r="F74" s="557"/>
    </row>
    <row r="75" spans="1:11" ht="25">
      <c r="A75" s="564">
        <v>2.7</v>
      </c>
      <c r="B75" s="565" t="s">
        <v>1413</v>
      </c>
      <c r="C75" s="561" t="s">
        <v>1394</v>
      </c>
      <c r="D75" s="356">
        <v>18.75</v>
      </c>
      <c r="E75" s="562"/>
      <c r="F75" s="563"/>
      <c r="J75" s="322"/>
      <c r="K75" s="322"/>
    </row>
    <row r="76" spans="1:11" s="116" customFormat="1" ht="9" customHeight="1">
      <c r="A76" s="15"/>
      <c r="B76" s="94"/>
      <c r="C76" s="22"/>
      <c r="D76" s="85"/>
      <c r="E76" s="198"/>
      <c r="F76" s="557"/>
    </row>
    <row r="77" spans="1:11">
      <c r="A77" s="564">
        <v>2.8</v>
      </c>
      <c r="B77" s="565" t="s">
        <v>1414</v>
      </c>
      <c r="C77" s="561" t="s">
        <v>1394</v>
      </c>
      <c r="D77" s="356">
        <v>3.75</v>
      </c>
      <c r="E77" s="562"/>
      <c r="F77" s="563"/>
      <c r="J77" s="322"/>
      <c r="K77" s="322"/>
    </row>
    <row r="78" spans="1:11" s="116" customFormat="1" ht="9" customHeight="1">
      <c r="A78" s="15"/>
      <c r="B78" s="94"/>
      <c r="C78" s="22"/>
      <c r="D78" s="85"/>
      <c r="E78" s="198"/>
      <c r="F78" s="557"/>
    </row>
    <row r="79" spans="1:11" ht="14.5">
      <c r="A79" s="564">
        <v>2.9</v>
      </c>
      <c r="B79" s="565" t="s">
        <v>1415</v>
      </c>
      <c r="C79" s="561" t="s">
        <v>1394</v>
      </c>
      <c r="D79" s="356">
        <v>18.75</v>
      </c>
      <c r="E79" s="562"/>
      <c r="F79" s="563"/>
      <c r="J79" s="322"/>
      <c r="K79" s="322"/>
    </row>
    <row r="80" spans="1:11" s="116" customFormat="1" ht="9" customHeight="1">
      <c r="A80" s="15"/>
      <c r="B80" s="94"/>
      <c r="C80" s="22"/>
      <c r="D80" s="85"/>
      <c r="E80" s="198"/>
      <c r="F80" s="557"/>
    </row>
    <row r="81" spans="1:11" ht="14.5">
      <c r="A81" s="568">
        <v>2.1</v>
      </c>
      <c r="B81" s="565" t="s">
        <v>1416</v>
      </c>
      <c r="C81" s="561" t="s">
        <v>1394</v>
      </c>
      <c r="D81" s="356">
        <v>5</v>
      </c>
      <c r="E81" s="562"/>
      <c r="F81" s="563"/>
      <c r="J81" s="322"/>
      <c r="K81" s="322"/>
    </row>
    <row r="82" spans="1:11" s="116" customFormat="1" ht="9" customHeight="1">
      <c r="A82" s="15"/>
      <c r="B82" s="94"/>
      <c r="C82" s="22"/>
      <c r="D82" s="85"/>
      <c r="E82" s="198"/>
      <c r="F82" s="557"/>
    </row>
    <row r="83" spans="1:11">
      <c r="A83" s="564">
        <v>2.11</v>
      </c>
      <c r="B83" s="565" t="s">
        <v>1417</v>
      </c>
      <c r="C83" s="561" t="s">
        <v>1394</v>
      </c>
      <c r="D83" s="356">
        <v>18.75</v>
      </c>
      <c r="E83" s="562"/>
      <c r="F83" s="563"/>
    </row>
    <row r="84" spans="1:11" s="116" customFormat="1" ht="9" customHeight="1">
      <c r="A84" s="15"/>
      <c r="B84" s="94"/>
      <c r="C84" s="22"/>
      <c r="D84" s="85"/>
      <c r="E84" s="198"/>
      <c r="F84" s="557"/>
    </row>
    <row r="85" spans="1:11">
      <c r="A85" s="564">
        <v>2.12</v>
      </c>
      <c r="B85" s="565" t="s">
        <v>1418</v>
      </c>
      <c r="C85" s="561" t="s">
        <v>1394</v>
      </c>
      <c r="D85" s="356">
        <v>6.25</v>
      </c>
      <c r="E85" s="562"/>
      <c r="F85" s="563"/>
    </row>
    <row r="86" spans="1:11" s="116" customFormat="1" ht="9" customHeight="1">
      <c r="A86" s="15"/>
      <c r="B86" s="94"/>
      <c r="C86" s="22"/>
      <c r="D86" s="85"/>
      <c r="E86" s="198"/>
      <c r="F86" s="557"/>
    </row>
    <row r="87" spans="1:11" ht="25">
      <c r="A87" s="564">
        <v>2.13</v>
      </c>
      <c r="B87" s="565" t="s">
        <v>1419</v>
      </c>
      <c r="C87" s="561" t="s">
        <v>1394</v>
      </c>
      <c r="D87" s="356">
        <v>5</v>
      </c>
      <c r="E87" s="562"/>
      <c r="F87" s="563"/>
      <c r="J87" s="322"/>
      <c r="K87" s="322"/>
    </row>
    <row r="88" spans="1:11" s="116" customFormat="1" ht="9" customHeight="1">
      <c r="A88" s="15"/>
      <c r="B88" s="94"/>
      <c r="C88" s="22"/>
      <c r="D88" s="85"/>
      <c r="E88" s="198"/>
      <c r="F88" s="557"/>
    </row>
    <row r="89" spans="1:11" ht="25">
      <c r="A89" s="564">
        <v>2.14</v>
      </c>
      <c r="B89" s="565" t="s">
        <v>1420</v>
      </c>
      <c r="C89" s="561" t="s">
        <v>1394</v>
      </c>
      <c r="D89" s="356">
        <v>5</v>
      </c>
      <c r="E89" s="562"/>
      <c r="F89" s="563"/>
      <c r="J89" s="322"/>
      <c r="K89" s="322"/>
    </row>
    <row r="90" spans="1:11" s="116" customFormat="1" ht="9" customHeight="1">
      <c r="A90" s="15"/>
      <c r="B90" s="94"/>
      <c r="C90" s="22"/>
      <c r="D90" s="85"/>
      <c r="E90" s="198"/>
      <c r="F90" s="557"/>
    </row>
    <row r="91" spans="1:11">
      <c r="A91" s="564">
        <v>2.15</v>
      </c>
      <c r="B91" s="565" t="s">
        <v>1421</v>
      </c>
      <c r="C91" s="561" t="s">
        <v>1394</v>
      </c>
      <c r="D91" s="356">
        <v>5</v>
      </c>
      <c r="E91" s="562"/>
      <c r="F91" s="563"/>
      <c r="K91" s="322"/>
    </row>
    <row r="92" spans="1:11" s="116" customFormat="1" ht="9" customHeight="1">
      <c r="A92" s="15"/>
      <c r="B92" s="94"/>
      <c r="C92" s="22"/>
      <c r="D92" s="85"/>
      <c r="E92" s="198"/>
      <c r="F92" s="557"/>
    </row>
    <row r="93" spans="1:11" ht="13">
      <c r="A93" s="351">
        <v>3</v>
      </c>
      <c r="B93" s="434" t="s">
        <v>1422</v>
      </c>
      <c r="C93" s="561"/>
      <c r="D93" s="356"/>
      <c r="E93" s="562"/>
      <c r="F93" s="563"/>
      <c r="K93" s="322"/>
    </row>
    <row r="94" spans="1:11" s="116" customFormat="1" ht="9" customHeight="1">
      <c r="A94" s="15"/>
      <c r="B94" s="94"/>
      <c r="C94" s="22"/>
      <c r="D94" s="85"/>
      <c r="E94" s="198"/>
      <c r="F94" s="557"/>
    </row>
    <row r="95" spans="1:11" ht="39">
      <c r="A95" s="564"/>
      <c r="B95" s="435" t="s">
        <v>1423</v>
      </c>
      <c r="C95" s="561"/>
      <c r="D95" s="356"/>
      <c r="E95" s="562"/>
      <c r="F95" s="563"/>
      <c r="K95" s="322"/>
    </row>
    <row r="96" spans="1:11" s="116" customFormat="1" ht="9" customHeight="1">
      <c r="A96" s="15"/>
      <c r="B96" s="94"/>
      <c r="C96" s="22"/>
      <c r="D96" s="85"/>
      <c r="E96" s="198"/>
      <c r="F96" s="557"/>
    </row>
    <row r="97" spans="1:11">
      <c r="A97" s="564">
        <v>3.1</v>
      </c>
      <c r="B97" s="565" t="s">
        <v>1424</v>
      </c>
      <c r="C97" s="561" t="s">
        <v>1425</v>
      </c>
      <c r="D97" s="356">
        <v>2.5</v>
      </c>
      <c r="E97" s="562"/>
      <c r="F97" s="563"/>
      <c r="J97" s="552"/>
      <c r="K97" s="552"/>
    </row>
    <row r="98" spans="1:11" s="116" customFormat="1" ht="9" customHeight="1">
      <c r="A98" s="15"/>
      <c r="B98" s="94"/>
      <c r="C98" s="22"/>
      <c r="D98" s="85"/>
      <c r="E98" s="198"/>
      <c r="F98" s="557"/>
    </row>
    <row r="99" spans="1:11">
      <c r="A99" s="564">
        <v>3.2</v>
      </c>
      <c r="B99" s="565" t="s">
        <v>1426</v>
      </c>
      <c r="C99" s="561" t="s">
        <v>1427</v>
      </c>
      <c r="D99" s="356">
        <v>125</v>
      </c>
      <c r="E99" s="562"/>
      <c r="F99" s="563"/>
      <c r="K99" s="322"/>
    </row>
    <row r="100" spans="1:11" s="116" customFormat="1" ht="9" customHeight="1">
      <c r="A100" s="15"/>
      <c r="B100" s="94"/>
      <c r="C100" s="22"/>
      <c r="D100" s="85"/>
      <c r="E100" s="198"/>
      <c r="F100" s="557"/>
    </row>
    <row r="101" spans="1:11">
      <c r="A101" s="564">
        <v>3.3</v>
      </c>
      <c r="B101" s="565" t="s">
        <v>1428</v>
      </c>
      <c r="C101" s="561" t="s">
        <v>1427</v>
      </c>
      <c r="D101" s="356">
        <v>125</v>
      </c>
      <c r="E101" s="562"/>
      <c r="F101" s="563"/>
      <c r="K101" s="322"/>
    </row>
    <row r="102" spans="1:11" s="116" customFormat="1" ht="9" customHeight="1">
      <c r="A102" s="15"/>
      <c r="B102" s="94"/>
      <c r="C102" s="22"/>
      <c r="D102" s="85"/>
      <c r="E102" s="198"/>
      <c r="F102" s="557"/>
    </row>
    <row r="103" spans="1:11" ht="14.5">
      <c r="A103" s="564">
        <v>3.4</v>
      </c>
      <c r="B103" s="565" t="s">
        <v>1429</v>
      </c>
      <c r="C103" s="561" t="s">
        <v>46</v>
      </c>
      <c r="D103" s="356">
        <v>12.5</v>
      </c>
      <c r="E103" s="562"/>
      <c r="F103" s="563"/>
      <c r="K103" s="322"/>
    </row>
    <row r="104" spans="1:11" s="116" customFormat="1" ht="9" customHeight="1">
      <c r="A104" s="15"/>
      <c r="B104" s="94"/>
      <c r="C104" s="22"/>
      <c r="D104" s="85"/>
      <c r="E104" s="198"/>
      <c r="F104" s="557"/>
    </row>
    <row r="105" spans="1:11" s="254" customFormat="1" ht="15">
      <c r="A105" s="564">
        <v>3.5</v>
      </c>
      <c r="B105" s="565" t="s">
        <v>1430</v>
      </c>
      <c r="C105" s="561" t="s">
        <v>46</v>
      </c>
      <c r="D105" s="356">
        <v>12.5</v>
      </c>
      <c r="E105" s="562"/>
      <c r="F105" s="563"/>
      <c r="H105" s="227"/>
      <c r="I105" s="227"/>
      <c r="J105" s="343"/>
      <c r="K105" s="342"/>
    </row>
    <row r="106" spans="1:11" s="116" customFormat="1" ht="9" customHeight="1">
      <c r="A106" s="15"/>
      <c r="B106" s="94"/>
      <c r="C106" s="22"/>
      <c r="D106" s="85"/>
      <c r="E106" s="198"/>
      <c r="F106" s="557"/>
    </row>
    <row r="107" spans="1:11" ht="14.5">
      <c r="A107" s="564">
        <v>3.6</v>
      </c>
      <c r="B107" s="565" t="s">
        <v>1454</v>
      </c>
      <c r="C107" s="561" t="s">
        <v>46</v>
      </c>
      <c r="D107" s="356">
        <v>1.25</v>
      </c>
      <c r="E107" s="562"/>
      <c r="F107" s="563"/>
      <c r="H107" s="344"/>
      <c r="J107" s="345"/>
      <c r="K107" s="322"/>
    </row>
    <row r="108" spans="1:11" s="116" customFormat="1" ht="9" customHeight="1">
      <c r="A108" s="15"/>
      <c r="B108" s="94"/>
      <c r="C108" s="22"/>
      <c r="D108" s="85"/>
      <c r="E108" s="198"/>
      <c r="F108" s="557"/>
    </row>
    <row r="109" spans="1:11" s="254" customFormat="1" ht="15">
      <c r="A109" s="564">
        <v>3.7</v>
      </c>
      <c r="B109" s="565" t="s">
        <v>1455</v>
      </c>
      <c r="C109" s="561" t="s">
        <v>46</v>
      </c>
      <c r="D109" s="356">
        <v>1.25</v>
      </c>
      <c r="E109" s="562"/>
      <c r="F109" s="563"/>
      <c r="H109" s="346"/>
      <c r="I109" s="227"/>
      <c r="J109" s="347"/>
      <c r="K109" s="342"/>
    </row>
    <row r="110" spans="1:11" s="116" customFormat="1" ht="9" customHeight="1">
      <c r="A110" s="15"/>
      <c r="B110" s="94"/>
      <c r="C110" s="22"/>
      <c r="D110" s="85"/>
      <c r="E110" s="198"/>
      <c r="F110" s="557"/>
    </row>
    <row r="111" spans="1:11" ht="14.5">
      <c r="A111" s="564">
        <v>3.8</v>
      </c>
      <c r="B111" s="565" t="s">
        <v>1431</v>
      </c>
      <c r="C111" s="561" t="s">
        <v>46</v>
      </c>
      <c r="D111" s="356">
        <v>50</v>
      </c>
      <c r="E111" s="562"/>
      <c r="F111" s="563"/>
    </row>
    <row r="112" spans="1:11" s="116" customFormat="1" ht="9" customHeight="1">
      <c r="A112" s="15"/>
      <c r="B112" s="94"/>
      <c r="C112" s="22"/>
      <c r="D112" s="85"/>
      <c r="E112" s="198"/>
      <c r="F112" s="557"/>
    </row>
    <row r="113" spans="1:11">
      <c r="A113" s="564">
        <v>3.9</v>
      </c>
      <c r="B113" s="565" t="s">
        <v>1432</v>
      </c>
      <c r="C113" s="561" t="s">
        <v>15</v>
      </c>
      <c r="D113" s="356">
        <v>12.5</v>
      </c>
      <c r="E113" s="562"/>
      <c r="F113" s="563"/>
    </row>
    <row r="114" spans="1:11" s="116" customFormat="1" ht="9" customHeight="1">
      <c r="A114" s="15"/>
      <c r="B114" s="94"/>
      <c r="C114" s="22"/>
      <c r="D114" s="85"/>
      <c r="E114" s="198"/>
      <c r="F114" s="557"/>
    </row>
    <row r="115" spans="1:11">
      <c r="A115" s="568">
        <v>3.1</v>
      </c>
      <c r="B115" s="565" t="s">
        <v>1433</v>
      </c>
      <c r="C115" s="561" t="s">
        <v>15</v>
      </c>
      <c r="D115" s="356">
        <v>12.5</v>
      </c>
      <c r="E115" s="562"/>
      <c r="F115" s="563"/>
    </row>
    <row r="116" spans="1:11" s="116" customFormat="1" ht="9" customHeight="1">
      <c r="A116" s="15"/>
      <c r="B116" s="94"/>
      <c r="C116" s="22"/>
      <c r="D116" s="85"/>
      <c r="E116" s="198"/>
      <c r="F116" s="557"/>
    </row>
    <row r="117" spans="1:11">
      <c r="A117" s="564">
        <v>3.11</v>
      </c>
      <c r="B117" s="565" t="s">
        <v>1434</v>
      </c>
      <c r="C117" s="561" t="s">
        <v>15</v>
      </c>
      <c r="D117" s="356">
        <v>12.5</v>
      </c>
      <c r="E117" s="562"/>
      <c r="F117" s="563"/>
    </row>
    <row r="118" spans="1:11" ht="9" customHeight="1">
      <c r="A118" s="15"/>
      <c r="B118" s="94"/>
      <c r="C118" s="22"/>
      <c r="D118" s="85"/>
      <c r="E118" s="198"/>
      <c r="F118" s="557"/>
    </row>
    <row r="119" spans="1:11" s="116" customFormat="1" ht="18.75" customHeight="1" thickBot="1">
      <c r="A119" s="361" t="s">
        <v>1272</v>
      </c>
      <c r="B119" s="437"/>
      <c r="C119" s="362"/>
      <c r="D119" s="363"/>
      <c r="E119" s="364"/>
      <c r="F119" s="360"/>
    </row>
    <row r="120" spans="1:11">
      <c r="A120" s="564">
        <v>3.12</v>
      </c>
      <c r="B120" s="565" t="s">
        <v>1435</v>
      </c>
      <c r="C120" s="561" t="s">
        <v>15</v>
      </c>
      <c r="D120" s="356">
        <v>12.5</v>
      </c>
      <c r="E120" s="562"/>
      <c r="F120" s="563"/>
    </row>
    <row r="121" spans="1:11" s="116" customFormat="1" ht="9" customHeight="1">
      <c r="A121" s="15"/>
      <c r="B121" s="94"/>
      <c r="C121" s="22"/>
      <c r="D121" s="85"/>
      <c r="E121" s="198"/>
      <c r="F121" s="557"/>
    </row>
    <row r="122" spans="1:11" ht="14.5">
      <c r="A122" s="564">
        <v>3.13</v>
      </c>
      <c r="B122" s="565" t="s">
        <v>1436</v>
      </c>
      <c r="C122" s="561" t="s">
        <v>46</v>
      </c>
      <c r="D122" s="356">
        <v>7.5</v>
      </c>
      <c r="E122" s="562"/>
      <c r="F122" s="563"/>
      <c r="K122" s="227"/>
    </row>
    <row r="123" spans="1:11" s="116" customFormat="1" ht="9" customHeight="1">
      <c r="A123" s="15"/>
      <c r="B123" s="94"/>
      <c r="C123" s="22"/>
      <c r="D123" s="85"/>
      <c r="E123" s="198"/>
      <c r="F123" s="557"/>
    </row>
    <row r="124" spans="1:11" ht="14.5">
      <c r="A124" s="564">
        <v>3.14</v>
      </c>
      <c r="B124" s="565" t="s">
        <v>1437</v>
      </c>
      <c r="C124" s="561" t="s">
        <v>46</v>
      </c>
      <c r="D124" s="356">
        <v>7.5</v>
      </c>
      <c r="E124" s="562"/>
      <c r="F124" s="563"/>
      <c r="K124" s="227"/>
    </row>
    <row r="125" spans="1:11" s="116" customFormat="1" ht="9" customHeight="1">
      <c r="A125" s="15"/>
      <c r="B125" s="94"/>
      <c r="C125" s="22"/>
      <c r="D125" s="85"/>
      <c r="E125" s="198"/>
      <c r="F125" s="557"/>
    </row>
    <row r="126" spans="1:11" ht="14.5">
      <c r="A126" s="564">
        <v>3.15</v>
      </c>
      <c r="B126" s="565" t="s">
        <v>1438</v>
      </c>
      <c r="C126" s="561" t="s">
        <v>46</v>
      </c>
      <c r="D126" s="356">
        <v>7.5</v>
      </c>
      <c r="E126" s="562"/>
      <c r="F126" s="563"/>
      <c r="K126" s="227"/>
    </row>
    <row r="127" spans="1:11" s="116" customFormat="1" ht="9" customHeight="1">
      <c r="A127" s="15"/>
      <c r="B127" s="94"/>
      <c r="C127" s="22"/>
      <c r="D127" s="85"/>
      <c r="E127" s="198"/>
      <c r="F127" s="557"/>
    </row>
    <row r="128" spans="1:11">
      <c r="A128" s="564">
        <v>3.16</v>
      </c>
      <c r="B128" s="565" t="s">
        <v>1439</v>
      </c>
      <c r="C128" s="561" t="s">
        <v>26</v>
      </c>
      <c r="D128" s="356">
        <v>12.5</v>
      </c>
      <c r="E128" s="562"/>
      <c r="F128" s="563"/>
    </row>
    <row r="129" spans="1:6">
      <c r="A129" s="564"/>
      <c r="B129" s="565"/>
      <c r="C129" s="561"/>
      <c r="D129" s="356"/>
      <c r="E129" s="562"/>
      <c r="F129" s="563"/>
    </row>
    <row r="130" spans="1:6">
      <c r="A130" s="564"/>
      <c r="B130" s="565"/>
      <c r="C130" s="561"/>
      <c r="D130" s="356"/>
      <c r="E130" s="562"/>
      <c r="F130" s="563"/>
    </row>
    <row r="131" spans="1:6">
      <c r="A131" s="564"/>
      <c r="B131" s="565"/>
      <c r="C131" s="561"/>
      <c r="D131" s="356"/>
      <c r="E131" s="562"/>
      <c r="F131" s="563"/>
    </row>
    <row r="132" spans="1:6">
      <c r="A132" s="564"/>
      <c r="B132" s="565"/>
      <c r="C132" s="561"/>
      <c r="D132" s="356"/>
      <c r="E132" s="562"/>
      <c r="F132" s="563"/>
    </row>
    <row r="133" spans="1:6">
      <c r="A133" s="564"/>
      <c r="B133" s="565"/>
      <c r="C133" s="561"/>
      <c r="D133" s="356"/>
      <c r="E133" s="562"/>
      <c r="F133" s="563"/>
    </row>
    <row r="134" spans="1:6">
      <c r="A134" s="564"/>
      <c r="B134" s="565"/>
      <c r="C134" s="561"/>
      <c r="D134" s="356"/>
      <c r="E134" s="562"/>
      <c r="F134" s="563"/>
    </row>
    <row r="135" spans="1:6">
      <c r="A135" s="564"/>
      <c r="B135" s="565"/>
      <c r="C135" s="561"/>
      <c r="D135" s="356"/>
      <c r="E135" s="562"/>
      <c r="F135" s="563"/>
    </row>
    <row r="136" spans="1:6">
      <c r="A136" s="564"/>
      <c r="B136" s="565"/>
      <c r="C136" s="561"/>
      <c r="D136" s="356"/>
      <c r="E136" s="562"/>
      <c r="F136" s="563"/>
    </row>
    <row r="137" spans="1:6">
      <c r="A137" s="564"/>
      <c r="B137" s="565"/>
      <c r="C137" s="561"/>
      <c r="D137" s="356"/>
      <c r="E137" s="562"/>
      <c r="F137" s="563"/>
    </row>
    <row r="138" spans="1:6">
      <c r="A138" s="564"/>
      <c r="B138" s="565"/>
      <c r="C138" s="561"/>
      <c r="D138" s="356"/>
      <c r="E138" s="562"/>
      <c r="F138" s="563"/>
    </row>
    <row r="139" spans="1:6">
      <c r="A139" s="564"/>
      <c r="B139" s="565"/>
      <c r="C139" s="561"/>
      <c r="D139" s="356"/>
      <c r="E139" s="562"/>
      <c r="F139" s="563"/>
    </row>
    <row r="140" spans="1:6">
      <c r="A140" s="564"/>
      <c r="B140" s="565"/>
      <c r="C140" s="561"/>
      <c r="D140" s="356"/>
      <c r="E140" s="562"/>
      <c r="F140" s="563"/>
    </row>
    <row r="141" spans="1:6">
      <c r="A141" s="564"/>
      <c r="B141" s="565"/>
      <c r="C141" s="561"/>
      <c r="D141" s="356"/>
      <c r="E141" s="562"/>
      <c r="F141" s="563"/>
    </row>
    <row r="142" spans="1:6">
      <c r="A142" s="564"/>
      <c r="B142" s="565"/>
      <c r="C142" s="561"/>
      <c r="D142" s="356"/>
      <c r="E142" s="562"/>
      <c r="F142" s="563"/>
    </row>
    <row r="143" spans="1:6">
      <c r="A143" s="564"/>
      <c r="B143" s="565"/>
      <c r="C143" s="561"/>
      <c r="D143" s="356"/>
      <c r="E143" s="562"/>
      <c r="F143" s="563"/>
    </row>
    <row r="144" spans="1:6">
      <c r="A144" s="564"/>
      <c r="B144" s="565"/>
      <c r="C144" s="561"/>
      <c r="D144" s="356"/>
      <c r="E144" s="562"/>
      <c r="F144" s="563"/>
    </row>
    <row r="145" spans="1:11">
      <c r="A145" s="564"/>
      <c r="B145" s="565"/>
      <c r="C145" s="561"/>
      <c r="D145" s="356"/>
      <c r="E145" s="562"/>
      <c r="F145" s="563"/>
    </row>
    <row r="146" spans="1:11">
      <c r="A146" s="564"/>
      <c r="B146" s="565"/>
      <c r="C146" s="561"/>
      <c r="D146" s="356"/>
      <c r="E146" s="562"/>
      <c r="F146" s="563"/>
    </row>
    <row r="147" spans="1:11">
      <c r="A147" s="564"/>
      <c r="B147" s="565"/>
      <c r="C147" s="561"/>
      <c r="D147" s="356"/>
      <c r="E147" s="562"/>
      <c r="F147" s="563"/>
    </row>
    <row r="148" spans="1:11">
      <c r="A148" s="564"/>
      <c r="B148" s="565"/>
      <c r="C148" s="561"/>
      <c r="D148" s="356"/>
      <c r="E148" s="562"/>
      <c r="F148" s="563"/>
    </row>
    <row r="149" spans="1:11">
      <c r="A149" s="564"/>
      <c r="B149" s="565"/>
      <c r="C149" s="561"/>
      <c r="D149" s="356"/>
      <c r="E149" s="562"/>
      <c r="F149" s="563"/>
    </row>
    <row r="150" spans="1:11">
      <c r="A150" s="564"/>
      <c r="B150" s="565"/>
      <c r="C150" s="561"/>
      <c r="D150" s="356"/>
      <c r="E150" s="562"/>
      <c r="F150" s="563"/>
    </row>
    <row r="151" spans="1:11">
      <c r="A151" s="564"/>
      <c r="B151" s="565"/>
      <c r="C151" s="561"/>
      <c r="D151" s="356"/>
      <c r="E151" s="562"/>
      <c r="F151" s="563"/>
    </row>
    <row r="152" spans="1:11">
      <c r="A152" s="564"/>
      <c r="B152" s="565"/>
      <c r="C152" s="561"/>
      <c r="D152" s="356"/>
      <c r="E152" s="562"/>
      <c r="F152" s="563"/>
    </row>
    <row r="153" spans="1:11" s="116" customFormat="1" ht="13">
      <c r="A153" s="15"/>
      <c r="B153" s="94"/>
      <c r="C153" s="22"/>
      <c r="D153" s="85"/>
      <c r="E153" s="198"/>
      <c r="F153" s="557"/>
    </row>
    <row r="154" spans="1:11" s="254" customFormat="1" ht="13.5" thickBot="1">
      <c r="A154" s="361" t="s">
        <v>1272</v>
      </c>
      <c r="B154" s="437"/>
      <c r="C154" s="362"/>
      <c r="D154" s="363"/>
      <c r="E154" s="364"/>
      <c r="F154" s="360"/>
      <c r="H154" s="341"/>
      <c r="I154" s="341"/>
      <c r="J154" s="343"/>
      <c r="K154" s="343"/>
    </row>
    <row r="155" spans="1:11">
      <c r="B155" s="570"/>
      <c r="E155" s="572"/>
      <c r="F155" s="572"/>
    </row>
    <row r="156" spans="1:11">
      <c r="B156" s="570"/>
      <c r="E156" s="572"/>
      <c r="F156" s="572"/>
    </row>
    <row r="157" spans="1:11">
      <c r="B157" s="570"/>
      <c r="E157" s="572"/>
      <c r="F157" s="572"/>
    </row>
    <row r="158" spans="1:11">
      <c r="B158" s="570"/>
      <c r="E158" s="572"/>
      <c r="F158" s="572"/>
    </row>
    <row r="159" spans="1:11">
      <c r="B159" s="570"/>
    </row>
  </sheetData>
  <mergeCells count="4">
    <mergeCell ref="B1:F1"/>
    <mergeCell ref="B3:F3"/>
    <mergeCell ref="B5:F5"/>
    <mergeCell ref="B7:F7"/>
  </mergeCells>
  <printOptions horizontalCentered="1"/>
  <pageMargins left="0.7" right="0.5" top="0.75" bottom="0.7" header="0.3" footer="0.3"/>
  <pageSetup paperSize="9" scale="80" orientation="portrait" r:id="rId1"/>
  <headerFooter alignWithMargins="0">
    <oddFooter>&amp;L
&amp;CPage &amp;P of &amp;N&amp;RBill No.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A992-F527-45E8-8186-0F054087F3A7}">
  <sheetPr codeName="Sheet5"/>
  <dimension ref="A1:K162"/>
  <sheetViews>
    <sheetView view="pageBreakPreview" topLeftCell="A65" zoomScale="115" zoomScaleNormal="115" zoomScaleSheetLayoutView="115" workbookViewId="0">
      <selection activeCell="B7" sqref="B7:F7"/>
    </sheetView>
  </sheetViews>
  <sheetFormatPr defaultColWidth="9.1796875" defaultRowHeight="12.5"/>
  <cols>
    <col min="1" max="1" width="10.7265625" style="116" customWidth="1"/>
    <col min="2" max="2" width="56.54296875" style="551" customWidth="1"/>
    <col min="3" max="3" width="6.7265625" style="165" customWidth="1"/>
    <col min="4" max="4" width="9.7265625" style="165" customWidth="1"/>
    <col min="5" max="6" width="12.7265625" style="165" customWidth="1"/>
    <col min="7" max="7" width="13" style="116" customWidth="1"/>
    <col min="8" max="8" width="14" style="116" customWidth="1"/>
    <col min="9" max="9" width="9.7265625" style="116" customWidth="1"/>
    <col min="10" max="10" width="10.26953125" style="116" bestFit="1" customWidth="1"/>
    <col min="11" max="15" width="9.1796875" style="116"/>
    <col min="16" max="16" width="10.26953125" style="116" bestFit="1" customWidth="1"/>
    <col min="17" max="16384" width="9.1796875" style="116"/>
  </cols>
  <sheetData>
    <row r="1" spans="1:11" s="311" customFormat="1" ht="16" customHeight="1">
      <c r="A1" s="597"/>
      <c r="B1" s="964" t="s">
        <v>0</v>
      </c>
      <c r="C1" s="964"/>
      <c r="D1" s="964"/>
      <c r="E1" s="964"/>
      <c r="F1" s="965"/>
    </row>
    <row r="2" spans="1:11" ht="13">
      <c r="A2" s="115"/>
      <c r="B2" s="1"/>
      <c r="C2" s="2"/>
      <c r="D2" s="3"/>
      <c r="E2" s="3"/>
      <c r="F2" s="4"/>
      <c r="I2" s="3"/>
    </row>
    <row r="3" spans="1:11" ht="13">
      <c r="A3" s="115"/>
      <c r="B3" s="946" t="s">
        <v>1843</v>
      </c>
      <c r="C3" s="946"/>
      <c r="D3" s="946"/>
      <c r="E3" s="946"/>
      <c r="F3" s="947"/>
    </row>
    <row r="4" spans="1:11" ht="13">
      <c r="A4" s="115"/>
      <c r="B4" s="5"/>
      <c r="C4" s="6"/>
      <c r="D4" s="6"/>
      <c r="E4" s="6"/>
      <c r="F4" s="8"/>
      <c r="I4" s="6"/>
    </row>
    <row r="5" spans="1:11" ht="15" customHeight="1">
      <c r="A5" s="115"/>
      <c r="B5" s="946" t="s">
        <v>107</v>
      </c>
      <c r="C5" s="946"/>
      <c r="D5" s="946"/>
      <c r="E5" s="10"/>
      <c r="F5" s="11"/>
    </row>
    <row r="6" spans="1:11">
      <c r="A6" s="115"/>
      <c r="B6" s="12"/>
      <c r="C6" s="9"/>
      <c r="D6" s="10"/>
      <c r="E6" s="10"/>
      <c r="F6" s="11"/>
      <c r="I6" s="10"/>
    </row>
    <row r="7" spans="1:11" ht="14.15" customHeight="1">
      <c r="A7" s="115"/>
      <c r="B7" s="946" t="s">
        <v>1011</v>
      </c>
      <c r="C7" s="946"/>
      <c r="D7" s="946"/>
      <c r="E7" s="946"/>
      <c r="F7" s="947"/>
    </row>
    <row r="8" spans="1:11" ht="13" thickBot="1">
      <c r="A8" s="115"/>
      <c r="F8" s="447"/>
    </row>
    <row r="9" spans="1:11" s="487" customFormat="1" ht="27.75" customHeight="1">
      <c r="A9" s="13" t="s">
        <v>1</v>
      </c>
      <c r="B9" s="117" t="s">
        <v>2</v>
      </c>
      <c r="C9" s="86" t="s">
        <v>3</v>
      </c>
      <c r="D9" s="82" t="s">
        <v>4</v>
      </c>
      <c r="E9" s="186" t="s">
        <v>5</v>
      </c>
      <c r="F9" s="188" t="s">
        <v>6</v>
      </c>
      <c r="I9" s="610"/>
    </row>
    <row r="10" spans="1:11" ht="9" customHeight="1">
      <c r="A10" s="16"/>
      <c r="B10" s="599"/>
      <c r="C10" s="471"/>
      <c r="D10" s="471"/>
      <c r="E10" s="471"/>
      <c r="F10" s="470"/>
    </row>
    <row r="11" spans="1:11" s="552" customFormat="1" ht="13">
      <c r="A11" s="246"/>
      <c r="B11" s="247" t="s">
        <v>1252</v>
      </c>
      <c r="C11" s="248"/>
      <c r="D11" s="248"/>
      <c r="E11" s="235"/>
      <c r="F11" s="249"/>
      <c r="I11" s="245"/>
      <c r="J11" s="245"/>
      <c r="K11" s="245"/>
    </row>
    <row r="12" spans="1:11" ht="9" customHeight="1">
      <c r="A12" s="16"/>
      <c r="B12" s="599"/>
      <c r="C12" s="471"/>
      <c r="D12" s="471"/>
      <c r="E12" s="471"/>
      <c r="F12" s="470"/>
    </row>
    <row r="13" spans="1:11" ht="27" customHeight="1">
      <c r="A13" s="141" t="s">
        <v>1253</v>
      </c>
      <c r="B13" s="120" t="s">
        <v>1742</v>
      </c>
      <c r="C13" s="471"/>
      <c r="D13" s="471"/>
      <c r="E13" s="471"/>
      <c r="F13" s="470"/>
    </row>
    <row r="14" spans="1:11" ht="9" customHeight="1">
      <c r="A14" s="141"/>
      <c r="B14" s="599"/>
      <c r="C14" s="471"/>
      <c r="D14" s="471"/>
      <c r="E14" s="471"/>
      <c r="F14" s="470"/>
    </row>
    <row r="15" spans="1:11" ht="41.25" customHeight="1">
      <c r="A15" s="141" t="s">
        <v>1254</v>
      </c>
      <c r="B15" s="120" t="s">
        <v>191</v>
      </c>
      <c r="C15" s="471"/>
      <c r="D15" s="471"/>
      <c r="E15" s="471"/>
      <c r="F15" s="470"/>
    </row>
    <row r="16" spans="1:11" ht="9" customHeight="1">
      <c r="A16" s="141"/>
      <c r="B16" s="599"/>
      <c r="C16" s="471"/>
      <c r="D16" s="471"/>
      <c r="E16" s="471"/>
      <c r="F16" s="470"/>
    </row>
    <row r="17" spans="1:9" ht="91">
      <c r="A17" s="141" t="s">
        <v>1256</v>
      </c>
      <c r="B17" s="120" t="s">
        <v>192</v>
      </c>
      <c r="C17" s="471"/>
      <c r="D17" s="471"/>
      <c r="E17" s="471"/>
      <c r="F17" s="470"/>
    </row>
    <row r="18" spans="1:9" ht="9" customHeight="1">
      <c r="A18" s="141"/>
      <c r="B18" s="599"/>
      <c r="C18" s="471"/>
      <c r="D18" s="471"/>
      <c r="E18" s="471"/>
      <c r="F18" s="470"/>
    </row>
    <row r="19" spans="1:9" ht="41.15" customHeight="1">
      <c r="A19" s="141" t="s">
        <v>1638</v>
      </c>
      <c r="B19" s="120" t="s">
        <v>193</v>
      </c>
      <c r="C19" s="471"/>
      <c r="D19" s="471"/>
      <c r="E19" s="471"/>
      <c r="F19" s="470"/>
    </row>
    <row r="20" spans="1:9" ht="9" customHeight="1">
      <c r="A20" s="141"/>
      <c r="B20" s="121"/>
      <c r="C20" s="471"/>
      <c r="D20" s="471"/>
      <c r="E20" s="471"/>
      <c r="F20" s="470"/>
    </row>
    <row r="21" spans="1:9" ht="54" customHeight="1">
      <c r="A21" s="141" t="s">
        <v>1637</v>
      </c>
      <c r="B21" s="120" t="s">
        <v>194</v>
      </c>
      <c r="C21" s="471"/>
      <c r="D21" s="471"/>
      <c r="E21" s="471"/>
      <c r="F21" s="470"/>
    </row>
    <row r="22" spans="1:9" ht="9" customHeight="1">
      <c r="A22" s="684"/>
      <c r="B22" s="90"/>
      <c r="C22" s="471"/>
      <c r="D22" s="471"/>
      <c r="E22" s="471"/>
      <c r="F22" s="470"/>
    </row>
    <row r="23" spans="1:9" ht="13">
      <c r="A23" s="17" t="s">
        <v>10</v>
      </c>
      <c r="B23" s="93" t="s">
        <v>11</v>
      </c>
      <c r="C23" s="471"/>
      <c r="D23" s="471"/>
      <c r="E23" s="471"/>
      <c r="F23" s="470"/>
    </row>
    <row r="24" spans="1:9" ht="9" customHeight="1">
      <c r="A24" s="17"/>
      <c r="B24" s="90"/>
      <c r="C24" s="471"/>
      <c r="D24" s="471"/>
      <c r="E24" s="471"/>
      <c r="F24" s="470"/>
    </row>
    <row r="25" spans="1:9" ht="14.25" customHeight="1">
      <c r="A25" s="15"/>
      <c r="B25" s="90" t="s">
        <v>12</v>
      </c>
      <c r="C25" s="22"/>
      <c r="D25" s="471"/>
      <c r="E25" s="471"/>
      <c r="F25" s="470"/>
    </row>
    <row r="26" spans="1:9" ht="9" customHeight="1">
      <c r="A26" s="15"/>
      <c r="B26" s="90"/>
      <c r="C26" s="22"/>
      <c r="D26" s="471"/>
      <c r="E26" s="471"/>
      <c r="F26" s="470"/>
    </row>
    <row r="27" spans="1:9" ht="14.25" customHeight="1">
      <c r="A27" s="15"/>
      <c r="B27" s="94" t="s">
        <v>13</v>
      </c>
      <c r="C27" s="22"/>
      <c r="D27" s="471"/>
      <c r="E27" s="471"/>
      <c r="F27" s="470"/>
    </row>
    <row r="28" spans="1:9" ht="9" customHeight="1">
      <c r="A28" s="16"/>
      <c r="B28" s="599"/>
      <c r="C28" s="471"/>
      <c r="D28" s="471"/>
      <c r="E28" s="471"/>
      <c r="F28" s="470"/>
    </row>
    <row r="29" spans="1:9" ht="40.5" customHeight="1">
      <c r="A29" s="15"/>
      <c r="B29" s="100" t="s">
        <v>195</v>
      </c>
      <c r="C29" s="22"/>
      <c r="D29" s="471"/>
      <c r="E29" s="471"/>
      <c r="F29" s="470"/>
    </row>
    <row r="30" spans="1:9" ht="9" customHeight="1">
      <c r="A30" s="16"/>
      <c r="B30" s="599"/>
      <c r="C30" s="471"/>
      <c r="D30" s="471"/>
      <c r="E30" s="471"/>
      <c r="F30" s="470"/>
    </row>
    <row r="31" spans="1:9">
      <c r="A31" s="15" t="s">
        <v>1012</v>
      </c>
      <c r="B31" s="89" t="s">
        <v>1826</v>
      </c>
      <c r="C31" s="22" t="s">
        <v>15</v>
      </c>
      <c r="D31" s="32">
        <v>7000</v>
      </c>
      <c r="E31" s="471"/>
      <c r="F31" s="506"/>
      <c r="I31" s="730"/>
    </row>
    <row r="32" spans="1:9" ht="9" customHeight="1">
      <c r="A32" s="15"/>
      <c r="B32" s="90"/>
      <c r="C32" s="22"/>
      <c r="D32" s="471"/>
      <c r="E32" s="471"/>
      <c r="F32" s="470"/>
    </row>
    <row r="33" spans="1:9" ht="14.25" customHeight="1">
      <c r="A33" s="15"/>
      <c r="B33" s="94" t="s">
        <v>18</v>
      </c>
      <c r="C33" s="22"/>
      <c r="D33" s="471"/>
      <c r="E33" s="471"/>
      <c r="F33" s="470"/>
    </row>
    <row r="34" spans="1:9" ht="9" customHeight="1">
      <c r="A34" s="15"/>
      <c r="B34" s="90"/>
      <c r="C34" s="22"/>
      <c r="D34" s="471"/>
      <c r="E34" s="471"/>
      <c r="F34" s="470"/>
    </row>
    <row r="35" spans="1:9" s="165" customFormat="1" ht="37.5">
      <c r="A35" s="21" t="s">
        <v>1013</v>
      </c>
      <c r="B35" s="92" t="s">
        <v>22</v>
      </c>
      <c r="C35" s="22" t="s">
        <v>20</v>
      </c>
      <c r="D35" s="85" t="s">
        <v>21</v>
      </c>
      <c r="E35" s="198"/>
      <c r="F35" s="506"/>
    </row>
    <row r="36" spans="1:9" ht="9" customHeight="1">
      <c r="A36" s="15"/>
      <c r="B36" s="90"/>
      <c r="C36" s="22"/>
      <c r="D36" s="471"/>
      <c r="E36" s="471"/>
      <c r="F36" s="470"/>
    </row>
    <row r="37" spans="1:9" ht="13">
      <c r="A37" s="17" t="s">
        <v>34</v>
      </c>
      <c r="B37" s="93" t="s">
        <v>35</v>
      </c>
      <c r="C37" s="22"/>
      <c r="D37" s="471"/>
      <c r="E37" s="198"/>
      <c r="F37" s="506"/>
      <c r="I37" s="165"/>
    </row>
    <row r="38" spans="1:9" ht="9" customHeight="1">
      <c r="A38" s="15"/>
      <c r="B38" s="90"/>
      <c r="C38" s="22"/>
      <c r="D38" s="471"/>
      <c r="E38" s="471"/>
      <c r="F38" s="470"/>
    </row>
    <row r="39" spans="1:9" ht="27" customHeight="1">
      <c r="A39" s="17"/>
      <c r="B39" s="95" t="s">
        <v>36</v>
      </c>
      <c r="C39" s="22"/>
      <c r="D39" s="471"/>
      <c r="E39" s="198"/>
      <c r="F39" s="506"/>
      <c r="I39" s="165"/>
    </row>
    <row r="40" spans="1:9" ht="9" customHeight="1">
      <c r="A40" s="15"/>
      <c r="B40" s="90"/>
      <c r="C40" s="22"/>
      <c r="D40" s="471"/>
      <c r="E40" s="471"/>
      <c r="F40" s="470"/>
    </row>
    <row r="41" spans="1:9" s="165" customFormat="1" ht="40.5" customHeight="1">
      <c r="A41" s="21" t="s">
        <v>1014</v>
      </c>
      <c r="B41" s="92" t="s">
        <v>196</v>
      </c>
      <c r="C41" s="22" t="s">
        <v>46</v>
      </c>
      <c r="D41" s="32">
        <v>84</v>
      </c>
      <c r="E41" s="198"/>
      <c r="F41" s="506"/>
      <c r="I41" s="838"/>
    </row>
    <row r="42" spans="1:9" ht="9" customHeight="1">
      <c r="A42" s="15"/>
      <c r="B42" s="90"/>
      <c r="C42" s="22"/>
      <c r="D42" s="471"/>
      <c r="E42" s="471"/>
      <c r="F42" s="470"/>
    </row>
    <row r="43" spans="1:9" ht="13">
      <c r="A43" s="124" t="s">
        <v>48</v>
      </c>
      <c r="B43" s="125" t="s">
        <v>49</v>
      </c>
      <c r="C43" s="686"/>
      <c r="D43" s="686"/>
      <c r="E43" s="686"/>
      <c r="F43" s="712"/>
    </row>
    <row r="44" spans="1:9" ht="9" customHeight="1">
      <c r="A44" s="15"/>
      <c r="B44" s="90"/>
      <c r="C44" s="22"/>
      <c r="D44" s="471"/>
      <c r="E44" s="471"/>
      <c r="F44" s="470"/>
    </row>
    <row r="45" spans="1:9" ht="28.5" customHeight="1">
      <c r="A45" s="23" t="s">
        <v>197</v>
      </c>
      <c r="B45" s="97" t="s">
        <v>198</v>
      </c>
      <c r="C45" s="471"/>
      <c r="D45" s="471"/>
      <c r="E45" s="471"/>
      <c r="F45" s="470"/>
    </row>
    <row r="46" spans="1:9" ht="9" customHeight="1">
      <c r="A46" s="15"/>
      <c r="B46" s="90"/>
      <c r="C46" s="22"/>
      <c r="D46" s="471"/>
      <c r="E46" s="471"/>
      <c r="F46" s="470"/>
    </row>
    <row r="47" spans="1:9" ht="15" customHeight="1">
      <c r="A47" s="17"/>
      <c r="B47" s="126" t="s">
        <v>50</v>
      </c>
      <c r="C47" s="471"/>
      <c r="D47" s="471"/>
      <c r="E47" s="471"/>
      <c r="F47" s="470"/>
      <c r="H47" s="839"/>
    </row>
    <row r="48" spans="1:9" ht="9" customHeight="1">
      <c r="A48" s="15"/>
      <c r="B48" s="90"/>
      <c r="C48" s="22"/>
      <c r="D48" s="471"/>
      <c r="E48" s="471"/>
      <c r="F48" s="470"/>
    </row>
    <row r="49" spans="1:9" ht="13">
      <c r="A49" s="17"/>
      <c r="B49" s="90" t="s">
        <v>199</v>
      </c>
      <c r="C49" s="471"/>
      <c r="D49" s="471"/>
      <c r="E49" s="471"/>
      <c r="F49" s="470"/>
      <c r="H49" s="487"/>
    </row>
    <row r="50" spans="1:9" ht="9" customHeight="1">
      <c r="A50" s="15"/>
      <c r="B50" s="90"/>
      <c r="C50" s="22"/>
      <c r="D50" s="471"/>
      <c r="E50" s="471"/>
      <c r="F50" s="470"/>
    </row>
    <row r="51" spans="1:9" ht="27" customHeight="1">
      <c r="A51" s="17"/>
      <c r="B51" s="92" t="s">
        <v>1067</v>
      </c>
      <c r="C51" s="471"/>
      <c r="D51" s="471"/>
      <c r="E51" s="471"/>
      <c r="F51" s="470"/>
      <c r="H51" s="487"/>
    </row>
    <row r="52" spans="1:9" ht="9" customHeight="1">
      <c r="A52" s="15"/>
      <c r="B52" s="90"/>
      <c r="C52" s="22"/>
      <c r="D52" s="471"/>
      <c r="E52" s="471"/>
      <c r="F52" s="470"/>
    </row>
    <row r="53" spans="1:9" ht="16" customHeight="1" thickBot="1">
      <c r="A53" s="962" t="s">
        <v>17</v>
      </c>
      <c r="B53" s="963"/>
      <c r="C53" s="963"/>
      <c r="D53" s="963"/>
      <c r="E53" s="18"/>
      <c r="F53" s="127"/>
    </row>
    <row r="54" spans="1:9" ht="13">
      <c r="A54" s="23" t="s">
        <v>200</v>
      </c>
      <c r="B54" s="97" t="s">
        <v>201</v>
      </c>
      <c r="C54" s="471"/>
      <c r="D54" s="471"/>
      <c r="E54" s="471"/>
      <c r="F54" s="470"/>
    </row>
    <row r="55" spans="1:9" ht="9" customHeight="1">
      <c r="A55" s="15"/>
      <c r="B55" s="90"/>
      <c r="C55" s="22"/>
      <c r="D55" s="471"/>
      <c r="E55" s="471"/>
      <c r="F55" s="470"/>
    </row>
    <row r="56" spans="1:9" ht="15.75" customHeight="1">
      <c r="A56" s="15" t="s">
        <v>1015</v>
      </c>
      <c r="B56" s="89" t="s">
        <v>202</v>
      </c>
      <c r="C56" s="22" t="s">
        <v>15</v>
      </c>
      <c r="D56" s="32">
        <v>7000</v>
      </c>
      <c r="E56" s="198"/>
      <c r="F56" s="506"/>
      <c r="G56" s="535"/>
      <c r="H56" s="840"/>
      <c r="I56" s="841"/>
    </row>
    <row r="57" spans="1:9" ht="15" customHeight="1">
      <c r="A57" s="128"/>
      <c r="B57" s="126" t="s">
        <v>203</v>
      </c>
      <c r="C57" s="156"/>
      <c r="D57" s="129"/>
      <c r="E57" s="198"/>
      <c r="F57" s="470"/>
      <c r="H57" s="487"/>
      <c r="I57" s="842"/>
    </row>
    <row r="58" spans="1:9" s="165" customFormat="1" ht="9" customHeight="1">
      <c r="A58" s="21"/>
      <c r="B58" s="91"/>
      <c r="C58" s="22"/>
      <c r="D58" s="471"/>
      <c r="E58" s="471"/>
      <c r="F58" s="470"/>
    </row>
    <row r="59" spans="1:9" ht="80.150000000000006" customHeight="1">
      <c r="A59" s="128"/>
      <c r="B59" s="100" t="s">
        <v>204</v>
      </c>
      <c r="C59" s="156"/>
      <c r="D59" s="198"/>
      <c r="E59" s="198"/>
      <c r="F59" s="470"/>
      <c r="H59" s="487"/>
      <c r="I59" s="843"/>
    </row>
    <row r="60" spans="1:9" s="165" customFormat="1" ht="9" customHeight="1">
      <c r="A60" s="21"/>
      <c r="B60" s="91"/>
      <c r="C60" s="22"/>
      <c r="D60" s="471"/>
      <c r="E60" s="471"/>
      <c r="F60" s="470"/>
    </row>
    <row r="61" spans="1:9" ht="25">
      <c r="A61" s="15" t="s">
        <v>1016</v>
      </c>
      <c r="B61" s="89" t="s">
        <v>656</v>
      </c>
      <c r="C61" s="22" t="s">
        <v>15</v>
      </c>
      <c r="D61" s="32">
        <v>5250</v>
      </c>
      <c r="E61" s="198"/>
      <c r="F61" s="506"/>
      <c r="G61" s="535"/>
      <c r="H61" s="487"/>
      <c r="I61" s="843"/>
    </row>
    <row r="62" spans="1:9" s="165" customFormat="1" ht="9" customHeight="1">
      <c r="A62" s="21"/>
      <c r="B62" s="91"/>
      <c r="C62" s="22"/>
      <c r="D62" s="471"/>
      <c r="E62" s="471"/>
      <c r="F62" s="470"/>
      <c r="G62" s="116"/>
    </row>
    <row r="63" spans="1:9" ht="15" customHeight="1">
      <c r="A63" s="15" t="s">
        <v>1017</v>
      </c>
      <c r="B63" s="89" t="s">
        <v>56</v>
      </c>
      <c r="C63" s="22" t="s">
        <v>15</v>
      </c>
      <c r="D63" s="32">
        <v>1750</v>
      </c>
      <c r="E63" s="198"/>
      <c r="F63" s="506"/>
      <c r="G63" s="535"/>
      <c r="H63" s="487"/>
      <c r="I63" s="843"/>
    </row>
    <row r="64" spans="1:9" s="165" customFormat="1" ht="9" customHeight="1">
      <c r="A64" s="21"/>
      <c r="B64" s="91"/>
      <c r="C64" s="22"/>
      <c r="D64" s="471"/>
      <c r="E64" s="471"/>
      <c r="F64" s="470"/>
      <c r="G64" s="116"/>
    </row>
    <row r="65" spans="1:9" ht="15.75" customHeight="1">
      <c r="A65" s="15"/>
      <c r="B65" s="93" t="s">
        <v>205</v>
      </c>
      <c r="C65" s="156"/>
      <c r="D65" s="129"/>
      <c r="E65" s="198"/>
      <c r="F65" s="470"/>
      <c r="G65" s="535"/>
      <c r="H65" s="487"/>
      <c r="I65" s="842"/>
    </row>
    <row r="66" spans="1:9" s="165" customFormat="1" ht="9" customHeight="1">
      <c r="A66" s="21"/>
      <c r="B66" s="91"/>
      <c r="C66" s="22"/>
      <c r="D66" s="471"/>
      <c r="E66" s="471"/>
      <c r="F66" s="470"/>
    </row>
    <row r="67" spans="1:9" ht="27.75" customHeight="1">
      <c r="A67" s="15"/>
      <c r="B67" s="100" t="s">
        <v>206</v>
      </c>
      <c r="C67" s="156"/>
      <c r="D67" s="129"/>
      <c r="E67" s="198"/>
      <c r="F67" s="470"/>
      <c r="G67" s="689"/>
      <c r="H67" s="487"/>
      <c r="I67" s="842"/>
    </row>
    <row r="68" spans="1:9" s="165" customFormat="1" ht="9" customHeight="1">
      <c r="A68" s="21"/>
      <c r="B68" s="91"/>
      <c r="C68" s="22"/>
      <c r="D68" s="471"/>
      <c r="E68" s="471"/>
      <c r="F68" s="470"/>
    </row>
    <row r="69" spans="1:9" ht="16.5" customHeight="1">
      <c r="A69" s="15" t="s">
        <v>1018</v>
      </c>
      <c r="B69" s="89" t="s">
        <v>207</v>
      </c>
      <c r="C69" s="22" t="s">
        <v>26</v>
      </c>
      <c r="D69" s="32">
        <v>14</v>
      </c>
      <c r="E69" s="198"/>
      <c r="F69" s="506"/>
      <c r="G69" s="689"/>
      <c r="H69" s="844"/>
      <c r="I69" s="843"/>
    </row>
    <row r="70" spans="1:9" s="165" customFormat="1" ht="9" customHeight="1">
      <c r="A70" s="21"/>
      <c r="B70" s="91"/>
      <c r="C70" s="22"/>
      <c r="D70" s="471"/>
      <c r="E70" s="471"/>
      <c r="F70" s="470"/>
    </row>
    <row r="71" spans="1:9" ht="14.25" customHeight="1">
      <c r="A71" s="15" t="s">
        <v>1019</v>
      </c>
      <c r="B71" s="89" t="s">
        <v>208</v>
      </c>
      <c r="C71" s="22" t="s">
        <v>26</v>
      </c>
      <c r="D71" s="32">
        <v>126</v>
      </c>
      <c r="E71" s="198"/>
      <c r="F71" s="506"/>
      <c r="G71" s="689"/>
      <c r="H71" s="844"/>
      <c r="I71" s="843"/>
    </row>
    <row r="72" spans="1:9" s="165" customFormat="1" ht="9" customHeight="1">
      <c r="A72" s="21"/>
      <c r="B72" s="91"/>
      <c r="C72" s="22"/>
      <c r="D72" s="471"/>
      <c r="E72" s="471"/>
      <c r="F72" s="470"/>
    </row>
    <row r="73" spans="1:9" ht="28.5" customHeight="1">
      <c r="A73" s="15"/>
      <c r="B73" s="100" t="s">
        <v>209</v>
      </c>
      <c r="C73" s="22"/>
      <c r="D73" s="34"/>
      <c r="E73" s="198"/>
      <c r="F73" s="470"/>
      <c r="H73" s="487"/>
      <c r="I73" s="843"/>
    </row>
    <row r="74" spans="1:9" s="165" customFormat="1" ht="9" customHeight="1">
      <c r="A74" s="21"/>
      <c r="B74" s="91"/>
      <c r="C74" s="22"/>
      <c r="D74" s="471"/>
      <c r="E74" s="471"/>
      <c r="F74" s="470"/>
    </row>
    <row r="75" spans="1:9" ht="15" customHeight="1">
      <c r="A75" s="15" t="s">
        <v>1020</v>
      </c>
      <c r="B75" s="89" t="s">
        <v>207</v>
      </c>
      <c r="C75" s="22" t="s">
        <v>26</v>
      </c>
      <c r="D75" s="32">
        <v>14</v>
      </c>
      <c r="E75" s="198"/>
      <c r="F75" s="506"/>
      <c r="H75" s="487"/>
      <c r="I75" s="843"/>
    </row>
    <row r="76" spans="1:9" s="165" customFormat="1" ht="9" customHeight="1">
      <c r="A76" s="21"/>
      <c r="B76" s="91"/>
      <c r="C76" s="22"/>
      <c r="D76" s="471"/>
      <c r="E76" s="471"/>
      <c r="F76" s="470"/>
    </row>
    <row r="77" spans="1:9" ht="13.5" customHeight="1">
      <c r="A77" s="15" t="s">
        <v>1021</v>
      </c>
      <c r="B77" s="89" t="s">
        <v>208</v>
      </c>
      <c r="C77" s="22" t="s">
        <v>26</v>
      </c>
      <c r="D77" s="32">
        <v>126</v>
      </c>
      <c r="E77" s="198"/>
      <c r="F77" s="506"/>
      <c r="H77" s="487"/>
      <c r="I77" s="843"/>
    </row>
    <row r="78" spans="1:9" s="165" customFormat="1" ht="9" customHeight="1">
      <c r="A78" s="21"/>
      <c r="B78" s="91"/>
      <c r="C78" s="22"/>
      <c r="D78" s="471"/>
      <c r="E78" s="471"/>
      <c r="F78" s="470"/>
    </row>
    <row r="79" spans="1:9" ht="15.75" customHeight="1">
      <c r="A79" s="17" t="s">
        <v>58</v>
      </c>
      <c r="B79" s="93" t="s">
        <v>59</v>
      </c>
      <c r="C79" s="22"/>
      <c r="D79" s="198"/>
      <c r="E79" s="471"/>
      <c r="F79" s="470"/>
      <c r="I79" s="843"/>
    </row>
    <row r="80" spans="1:9" s="165" customFormat="1" ht="9" customHeight="1">
      <c r="A80" s="21"/>
      <c r="B80" s="91"/>
      <c r="C80" s="22"/>
      <c r="D80" s="471"/>
      <c r="E80" s="471"/>
      <c r="F80" s="470"/>
    </row>
    <row r="81" spans="1:9" ht="14.25" customHeight="1">
      <c r="A81" s="17" t="s">
        <v>210</v>
      </c>
      <c r="B81" s="97" t="s">
        <v>211</v>
      </c>
      <c r="C81" s="156"/>
      <c r="D81" s="129"/>
      <c r="E81" s="471"/>
      <c r="F81" s="470"/>
      <c r="I81" s="842"/>
    </row>
    <row r="82" spans="1:9" s="165" customFormat="1" ht="9" customHeight="1">
      <c r="A82" s="21"/>
      <c r="B82" s="91"/>
      <c r="C82" s="22"/>
      <c r="D82" s="471"/>
      <c r="E82" s="471"/>
      <c r="F82" s="470"/>
    </row>
    <row r="83" spans="1:9" s="165" customFormat="1" ht="75.5">
      <c r="A83" s="21" t="s">
        <v>1022</v>
      </c>
      <c r="B83" s="92" t="s">
        <v>1758</v>
      </c>
      <c r="C83" s="22" t="s">
        <v>26</v>
      </c>
      <c r="D83" s="32">
        <v>350</v>
      </c>
      <c r="E83" s="198"/>
      <c r="F83" s="506"/>
      <c r="G83" s="681"/>
      <c r="I83" s="838"/>
    </row>
    <row r="84" spans="1:9" s="165" customFormat="1" ht="9" customHeight="1">
      <c r="A84" s="21"/>
      <c r="B84" s="91"/>
      <c r="C84" s="22"/>
      <c r="D84" s="471"/>
      <c r="E84" s="471"/>
      <c r="F84" s="470"/>
    </row>
    <row r="85" spans="1:9" s="165" customFormat="1" ht="28.5" customHeight="1">
      <c r="A85" s="21" t="s">
        <v>1023</v>
      </c>
      <c r="B85" s="92" t="s">
        <v>212</v>
      </c>
      <c r="C85" s="22" t="s">
        <v>26</v>
      </c>
      <c r="D85" s="32">
        <v>350</v>
      </c>
      <c r="E85" s="198"/>
      <c r="F85" s="506"/>
      <c r="I85" s="838"/>
    </row>
    <row r="86" spans="1:9" s="165" customFormat="1" ht="9" customHeight="1">
      <c r="A86" s="21"/>
      <c r="B86" s="91"/>
      <c r="C86" s="22"/>
      <c r="D86" s="471"/>
      <c r="E86" s="471"/>
      <c r="F86" s="470"/>
    </row>
    <row r="87" spans="1:9" s="165" customFormat="1" ht="50.5">
      <c r="A87" s="21" t="s">
        <v>1024</v>
      </c>
      <c r="B87" s="92" t="s">
        <v>213</v>
      </c>
      <c r="C87" s="22" t="s">
        <v>26</v>
      </c>
      <c r="D87" s="32">
        <v>350</v>
      </c>
      <c r="E87" s="198"/>
      <c r="F87" s="506"/>
      <c r="I87" s="845"/>
    </row>
    <row r="88" spans="1:9" s="165" customFormat="1" ht="9" customHeight="1">
      <c r="A88" s="21"/>
      <c r="B88" s="91"/>
      <c r="C88" s="22"/>
      <c r="D88" s="471"/>
      <c r="E88" s="471"/>
      <c r="F88" s="470"/>
    </row>
    <row r="89" spans="1:9" ht="16" customHeight="1">
      <c r="A89" s="23" t="s">
        <v>65</v>
      </c>
      <c r="B89" s="97" t="s">
        <v>66</v>
      </c>
      <c r="C89" s="22"/>
      <c r="D89" s="123"/>
      <c r="E89" s="198"/>
      <c r="F89" s="506"/>
      <c r="I89" s="838"/>
    </row>
    <row r="90" spans="1:9" s="165" customFormat="1" ht="9" customHeight="1">
      <c r="A90" s="21"/>
      <c r="B90" s="91"/>
      <c r="C90" s="22"/>
      <c r="D90" s="471"/>
      <c r="E90" s="471"/>
      <c r="F90" s="470"/>
    </row>
    <row r="91" spans="1:9" s="165" customFormat="1" ht="28.5" customHeight="1">
      <c r="A91" s="21" t="s">
        <v>1025</v>
      </c>
      <c r="B91" s="92" t="s">
        <v>68</v>
      </c>
      <c r="C91" s="22" t="s">
        <v>26</v>
      </c>
      <c r="D91" s="32">
        <v>7</v>
      </c>
      <c r="E91" s="198"/>
      <c r="F91" s="506"/>
      <c r="I91" s="838"/>
    </row>
    <row r="92" spans="1:9" s="165" customFormat="1" ht="9" customHeight="1">
      <c r="A92" s="21"/>
      <c r="B92" s="91"/>
      <c r="C92" s="22"/>
      <c r="D92" s="471"/>
      <c r="E92" s="471"/>
      <c r="F92" s="470"/>
    </row>
    <row r="93" spans="1:9" s="165" customFormat="1" ht="26.25" customHeight="1">
      <c r="A93" s="21" t="s">
        <v>1026</v>
      </c>
      <c r="B93" s="92" t="s">
        <v>69</v>
      </c>
      <c r="C93" s="22" t="s">
        <v>26</v>
      </c>
      <c r="D93" s="32">
        <v>7</v>
      </c>
      <c r="E93" s="198"/>
      <c r="F93" s="506"/>
      <c r="I93" s="838"/>
    </row>
    <row r="94" spans="1:9" s="165" customFormat="1" ht="9" customHeight="1">
      <c r="A94" s="21"/>
      <c r="B94" s="91"/>
      <c r="C94" s="22"/>
      <c r="D94" s="471"/>
      <c r="E94" s="471"/>
      <c r="F94" s="470"/>
    </row>
    <row r="95" spans="1:9" s="165" customFormat="1" ht="41.25" customHeight="1">
      <c r="A95" s="21" t="s">
        <v>1027</v>
      </c>
      <c r="B95" s="92" t="s">
        <v>214</v>
      </c>
      <c r="C95" s="22" t="s">
        <v>26</v>
      </c>
      <c r="D95" s="32">
        <v>28</v>
      </c>
      <c r="E95" s="198"/>
      <c r="F95" s="506"/>
      <c r="I95" s="845"/>
    </row>
    <row r="96" spans="1:9" s="165" customFormat="1">
      <c r="A96" s="21"/>
      <c r="B96" s="92"/>
      <c r="C96" s="22"/>
      <c r="D96" s="32"/>
      <c r="E96" s="198"/>
      <c r="F96" s="506"/>
      <c r="I96" s="845"/>
    </row>
    <row r="97" spans="1:9" ht="18" customHeight="1" thickBot="1">
      <c r="A97" s="962" t="s">
        <v>17</v>
      </c>
      <c r="B97" s="963"/>
      <c r="C97" s="963"/>
      <c r="D97" s="963"/>
      <c r="E97" s="18"/>
      <c r="F97" s="127"/>
    </row>
    <row r="98" spans="1:9" ht="13">
      <c r="A98" s="23" t="s">
        <v>71</v>
      </c>
      <c r="B98" s="97" t="s">
        <v>72</v>
      </c>
      <c r="C98" s="156"/>
      <c r="D98" s="129"/>
      <c r="E98" s="471"/>
      <c r="F98" s="470"/>
      <c r="I98" s="842"/>
    </row>
    <row r="99" spans="1:9" ht="9" customHeight="1">
      <c r="A99" s="15"/>
      <c r="B99" s="90"/>
      <c r="C99" s="22"/>
      <c r="D99" s="471"/>
      <c r="E99" s="471"/>
      <c r="F99" s="470"/>
    </row>
    <row r="100" spans="1:9" s="165" customFormat="1" ht="140.25" customHeight="1">
      <c r="A100" s="21" t="s">
        <v>1028</v>
      </c>
      <c r="B100" s="92" t="s">
        <v>215</v>
      </c>
      <c r="C100" s="22" t="s">
        <v>15</v>
      </c>
      <c r="D100" s="32">
        <v>350</v>
      </c>
      <c r="E100" s="198"/>
      <c r="F100" s="506"/>
      <c r="H100" s="845"/>
      <c r="I100" s="846"/>
    </row>
    <row r="101" spans="1:9" ht="9" customHeight="1">
      <c r="A101" s="15"/>
      <c r="B101" s="90"/>
      <c r="C101" s="22"/>
      <c r="D101" s="471"/>
      <c r="E101" s="471"/>
      <c r="F101" s="470"/>
    </row>
    <row r="102" spans="1:9" s="165" customFormat="1" ht="89.25" customHeight="1">
      <c r="A102" s="21" t="s">
        <v>1029</v>
      </c>
      <c r="B102" s="92" t="s">
        <v>216</v>
      </c>
      <c r="C102" s="22" t="s">
        <v>15</v>
      </c>
      <c r="D102" s="32">
        <v>245.00000000000003</v>
      </c>
      <c r="E102" s="198"/>
      <c r="F102" s="506"/>
      <c r="I102" s="846"/>
    </row>
    <row r="103" spans="1:9" ht="9" customHeight="1">
      <c r="A103" s="15"/>
      <c r="B103" s="90"/>
      <c r="C103" s="22"/>
      <c r="D103" s="471"/>
      <c r="E103" s="471"/>
      <c r="F103" s="470"/>
    </row>
    <row r="104" spans="1:9" s="165" customFormat="1" ht="40.5" customHeight="1">
      <c r="A104" s="21" t="s">
        <v>1030</v>
      </c>
      <c r="B104" s="92" t="s">
        <v>217</v>
      </c>
      <c r="C104" s="22" t="s">
        <v>15</v>
      </c>
      <c r="D104" s="32">
        <v>105</v>
      </c>
      <c r="E104" s="198"/>
      <c r="F104" s="506"/>
      <c r="H104" s="845"/>
      <c r="I104" s="846"/>
    </row>
    <row r="105" spans="1:9" ht="9" customHeight="1">
      <c r="A105" s="15"/>
      <c r="B105" s="90"/>
      <c r="C105" s="22"/>
      <c r="D105" s="471"/>
      <c r="E105" s="471"/>
      <c r="F105" s="470"/>
    </row>
    <row r="106" spans="1:9" s="165" customFormat="1" ht="29.25" customHeight="1">
      <c r="A106" s="21" t="s">
        <v>1031</v>
      </c>
      <c r="B106" s="92" t="s">
        <v>74</v>
      </c>
      <c r="C106" s="22" t="s">
        <v>15</v>
      </c>
      <c r="D106" s="32">
        <v>7000</v>
      </c>
      <c r="E106" s="198"/>
      <c r="F106" s="506"/>
      <c r="I106" s="846"/>
    </row>
    <row r="107" spans="1:9" ht="9" customHeight="1">
      <c r="A107" s="15"/>
      <c r="B107" s="90"/>
      <c r="C107" s="22"/>
      <c r="D107" s="471"/>
      <c r="E107" s="471"/>
      <c r="F107" s="470"/>
    </row>
    <row r="108" spans="1:9" ht="13">
      <c r="A108" s="23" t="s">
        <v>75</v>
      </c>
      <c r="B108" s="97" t="s">
        <v>76</v>
      </c>
      <c r="C108" s="22"/>
      <c r="D108" s="22"/>
      <c r="E108" s="471"/>
      <c r="F108" s="470"/>
      <c r="I108" s="847"/>
    </row>
    <row r="109" spans="1:9" ht="9" customHeight="1">
      <c r="A109" s="15"/>
      <c r="B109" s="90"/>
      <c r="C109" s="22"/>
      <c r="D109" s="471"/>
      <c r="E109" s="471"/>
      <c r="F109" s="470"/>
    </row>
    <row r="110" spans="1:9" s="165" customFormat="1" ht="64.5" customHeight="1">
      <c r="A110" s="21" t="s">
        <v>1032</v>
      </c>
      <c r="B110" s="92" t="s">
        <v>218</v>
      </c>
      <c r="C110" s="22" t="s">
        <v>26</v>
      </c>
      <c r="D110" s="32">
        <v>350</v>
      </c>
      <c r="E110" s="198"/>
      <c r="F110" s="506"/>
      <c r="I110" s="846"/>
    </row>
    <row r="111" spans="1:9" ht="9" customHeight="1">
      <c r="A111" s="15"/>
      <c r="B111" s="90"/>
      <c r="C111" s="22"/>
      <c r="D111" s="471"/>
      <c r="E111" s="471"/>
      <c r="F111" s="470"/>
    </row>
    <row r="112" spans="1:9" ht="26">
      <c r="A112" s="15"/>
      <c r="B112" s="93" t="s">
        <v>79</v>
      </c>
      <c r="C112" s="22"/>
      <c r="D112" s="123"/>
      <c r="E112" s="471"/>
      <c r="F112" s="470"/>
      <c r="I112" s="841"/>
    </row>
    <row r="113" spans="1:11" ht="9" customHeight="1">
      <c r="A113" s="15"/>
      <c r="B113" s="90"/>
      <c r="C113" s="22"/>
      <c r="D113" s="471"/>
      <c r="E113" s="471"/>
      <c r="F113" s="470"/>
    </row>
    <row r="114" spans="1:11" ht="14.25" customHeight="1">
      <c r="A114" s="15"/>
      <c r="B114" s="89" t="s">
        <v>80</v>
      </c>
      <c r="C114" s="22"/>
      <c r="D114" s="22"/>
      <c r="E114" s="471"/>
      <c r="F114" s="470"/>
      <c r="I114" s="847"/>
    </row>
    <row r="115" spans="1:11" ht="9" customHeight="1">
      <c r="A115" s="15"/>
      <c r="B115" s="90"/>
      <c r="C115" s="22"/>
      <c r="D115" s="471"/>
      <c r="E115" s="471"/>
      <c r="F115" s="470"/>
    </row>
    <row r="116" spans="1:11" ht="26.25" customHeight="1">
      <c r="A116" s="23" t="s">
        <v>81</v>
      </c>
      <c r="B116" s="97" t="s">
        <v>219</v>
      </c>
      <c r="C116" s="22"/>
      <c r="D116" s="22"/>
      <c r="E116" s="471"/>
      <c r="F116" s="470"/>
      <c r="I116" s="847"/>
      <c r="J116" s="689"/>
      <c r="K116" s="848"/>
    </row>
    <row r="117" spans="1:11" ht="9" customHeight="1">
      <c r="A117" s="15"/>
      <c r="B117" s="90"/>
      <c r="C117" s="22"/>
      <c r="D117" s="471"/>
      <c r="E117" s="471"/>
      <c r="F117" s="470"/>
    </row>
    <row r="118" spans="1:11" ht="14.25" customHeight="1">
      <c r="A118" s="15" t="s">
        <v>1033</v>
      </c>
      <c r="B118" s="89" t="s">
        <v>1732</v>
      </c>
      <c r="C118" s="22" t="s">
        <v>83</v>
      </c>
      <c r="D118" s="32">
        <v>2060</v>
      </c>
      <c r="E118" s="198"/>
      <c r="F118" s="506"/>
      <c r="H118" s="626"/>
      <c r="I118" s="849"/>
      <c r="J118" s="691"/>
      <c r="K118" s="850"/>
    </row>
    <row r="119" spans="1:11" ht="9" customHeight="1">
      <c r="A119" s="15"/>
      <c r="B119" s="89"/>
      <c r="C119" s="22"/>
      <c r="D119" s="32"/>
      <c r="E119" s="198"/>
      <c r="F119" s="506"/>
      <c r="I119" s="849"/>
      <c r="J119" s="691"/>
      <c r="K119" s="850"/>
    </row>
    <row r="120" spans="1:11" ht="15" customHeight="1">
      <c r="A120" s="35"/>
      <c r="B120" s="106" t="s">
        <v>220</v>
      </c>
      <c r="C120" s="36"/>
      <c r="D120" s="32"/>
      <c r="E120" s="198"/>
      <c r="F120" s="506"/>
      <c r="I120" s="849"/>
      <c r="J120" s="691"/>
      <c r="K120" s="850"/>
    </row>
    <row r="121" spans="1:11" ht="9" customHeight="1">
      <c r="A121" s="15"/>
      <c r="B121" s="94"/>
      <c r="C121" s="22"/>
      <c r="D121" s="85"/>
      <c r="E121" s="198"/>
      <c r="F121" s="506"/>
      <c r="I121" s="849"/>
      <c r="J121" s="691"/>
      <c r="K121" s="850"/>
    </row>
    <row r="122" spans="1:11" ht="15" customHeight="1">
      <c r="A122" s="15" t="s">
        <v>1034</v>
      </c>
      <c r="B122" s="89" t="s">
        <v>1732</v>
      </c>
      <c r="C122" s="88" t="s">
        <v>83</v>
      </c>
      <c r="D122" s="32">
        <v>883</v>
      </c>
      <c r="E122" s="198"/>
      <c r="F122" s="506"/>
      <c r="H122" s="626"/>
      <c r="I122" s="849"/>
      <c r="J122" s="691"/>
      <c r="K122" s="850"/>
    </row>
    <row r="123" spans="1:11" ht="9" customHeight="1">
      <c r="A123" s="15"/>
      <c r="B123" s="90"/>
      <c r="C123" s="22"/>
      <c r="D123" s="471"/>
      <c r="E123" s="471"/>
      <c r="F123" s="470"/>
    </row>
    <row r="124" spans="1:11" ht="13">
      <c r="A124" s="23"/>
      <c r="B124" s="107" t="s">
        <v>90</v>
      </c>
      <c r="C124" s="37"/>
      <c r="D124" s="38"/>
      <c r="E124" s="471"/>
      <c r="F124" s="470"/>
      <c r="I124" s="851"/>
    </row>
    <row r="125" spans="1:11" ht="9" customHeight="1">
      <c r="A125" s="15"/>
      <c r="B125" s="90"/>
      <c r="C125" s="22"/>
      <c r="D125" s="471"/>
      <c r="E125" s="471"/>
      <c r="F125" s="470"/>
    </row>
    <row r="126" spans="1:11" ht="26.25" customHeight="1">
      <c r="A126" s="39"/>
      <c r="B126" s="110" t="s">
        <v>94</v>
      </c>
      <c r="C126" s="37"/>
      <c r="D126" s="40"/>
      <c r="E126" s="516"/>
      <c r="F126" s="470"/>
      <c r="I126" s="852"/>
    </row>
    <row r="127" spans="1:11" ht="13">
      <c r="A127" s="15"/>
      <c r="B127" s="90"/>
      <c r="C127" s="22"/>
      <c r="D127" s="471"/>
      <c r="E127" s="471"/>
      <c r="F127" s="470"/>
    </row>
    <row r="128" spans="1:11" s="311" customFormat="1" ht="18" customHeight="1">
      <c r="A128" s="130" t="s">
        <v>1035</v>
      </c>
      <c r="B128" s="131" t="s">
        <v>221</v>
      </c>
      <c r="C128" s="37" t="s">
        <v>15</v>
      </c>
      <c r="D128" s="32">
        <v>700</v>
      </c>
      <c r="E128" s="516"/>
      <c r="F128" s="506"/>
      <c r="G128" s="692"/>
      <c r="I128" s="849"/>
    </row>
    <row r="129" spans="1:9" s="311" customFormat="1" ht="18" customHeight="1">
      <c r="A129" s="15"/>
      <c r="B129" s="90"/>
      <c r="C129" s="22"/>
      <c r="D129" s="471"/>
      <c r="E129" s="471"/>
      <c r="F129" s="470"/>
      <c r="G129" s="692"/>
      <c r="I129" s="849"/>
    </row>
    <row r="130" spans="1:9" s="311" customFormat="1" ht="18" customHeight="1">
      <c r="A130" s="15"/>
      <c r="B130" s="90"/>
      <c r="C130" s="22"/>
      <c r="D130" s="471"/>
      <c r="E130" s="471"/>
      <c r="F130" s="470"/>
      <c r="G130" s="692"/>
      <c r="I130" s="849"/>
    </row>
    <row r="131" spans="1:9" s="311" customFormat="1" ht="18" customHeight="1">
      <c r="A131" s="15"/>
      <c r="B131" s="90"/>
      <c r="C131" s="22"/>
      <c r="D131" s="471"/>
      <c r="E131" s="471"/>
      <c r="F131" s="470"/>
      <c r="G131" s="692"/>
      <c r="I131" s="849"/>
    </row>
    <row r="132" spans="1:9" s="311" customFormat="1" ht="18" customHeight="1">
      <c r="A132" s="15"/>
      <c r="B132" s="90"/>
      <c r="C132" s="22"/>
      <c r="D132" s="471"/>
      <c r="E132" s="471"/>
      <c r="F132" s="470"/>
      <c r="G132" s="692"/>
      <c r="I132" s="849"/>
    </row>
    <row r="133" spans="1:9" s="311" customFormat="1" ht="18" customHeight="1">
      <c r="A133" s="15"/>
      <c r="B133" s="90"/>
      <c r="C133" s="22"/>
      <c r="D133" s="471"/>
      <c r="E133" s="471"/>
      <c r="F133" s="470"/>
      <c r="G133" s="692"/>
      <c r="I133" s="849"/>
    </row>
    <row r="134" spans="1:9" ht="16" customHeight="1" thickBot="1">
      <c r="A134" s="962" t="s">
        <v>17</v>
      </c>
      <c r="B134" s="963"/>
      <c r="C134" s="963"/>
      <c r="D134" s="963"/>
      <c r="E134" s="18"/>
      <c r="F134" s="127"/>
    </row>
    <row r="135" spans="1:9" ht="16.5" customHeight="1">
      <c r="A135" s="15"/>
      <c r="B135" s="93" t="s">
        <v>95</v>
      </c>
      <c r="C135" s="22"/>
      <c r="D135" s="32"/>
      <c r="E135" s="516"/>
      <c r="F135" s="470"/>
      <c r="I135" s="853"/>
    </row>
    <row r="136" spans="1:9" ht="9" customHeight="1">
      <c r="A136" s="15"/>
      <c r="B136" s="90"/>
      <c r="C136" s="22"/>
      <c r="D136" s="471"/>
      <c r="E136" s="471"/>
      <c r="F136" s="470"/>
    </row>
    <row r="137" spans="1:9" ht="103.5" customHeight="1">
      <c r="A137" s="39" t="s">
        <v>1036</v>
      </c>
      <c r="B137" s="112" t="s">
        <v>222</v>
      </c>
      <c r="C137" s="44" t="s">
        <v>26</v>
      </c>
      <c r="D137" s="32">
        <v>7</v>
      </c>
      <c r="E137" s="198"/>
      <c r="F137" s="506"/>
      <c r="I137" s="250"/>
    </row>
    <row r="138" spans="1:9" ht="9" customHeight="1">
      <c r="A138" s="133"/>
      <c r="B138" s="112"/>
      <c r="C138" s="44"/>
      <c r="D138" s="32"/>
      <c r="E138" s="471"/>
      <c r="F138" s="33"/>
      <c r="I138" s="250"/>
    </row>
    <row r="139" spans="1:9" ht="37.5">
      <c r="A139" s="39" t="s">
        <v>1037</v>
      </c>
      <c r="B139" s="112" t="s">
        <v>1774</v>
      </c>
      <c r="C139" s="88" t="s">
        <v>20</v>
      </c>
      <c r="D139" s="88" t="s">
        <v>103</v>
      </c>
      <c r="E139" s="471"/>
      <c r="F139" s="33">
        <v>3000000</v>
      </c>
      <c r="I139" s="250"/>
    </row>
    <row r="140" spans="1:9">
      <c r="A140" s="133"/>
      <c r="B140" s="112"/>
      <c r="C140" s="88"/>
      <c r="D140" s="88"/>
      <c r="E140" s="471"/>
      <c r="F140" s="33"/>
      <c r="I140" s="250"/>
    </row>
    <row r="141" spans="1:9">
      <c r="A141" s="133"/>
      <c r="B141" s="112"/>
      <c r="C141" s="88"/>
      <c r="D141" s="88"/>
      <c r="E141" s="471"/>
      <c r="F141" s="33"/>
      <c r="I141" s="250"/>
    </row>
    <row r="142" spans="1:9">
      <c r="A142" s="133"/>
      <c r="B142" s="112"/>
      <c r="C142" s="88"/>
      <c r="D142" s="88"/>
      <c r="E142" s="471"/>
      <c r="F142" s="33"/>
      <c r="I142" s="250"/>
    </row>
    <row r="143" spans="1:9">
      <c r="A143" s="133"/>
      <c r="B143" s="112"/>
      <c r="C143" s="88"/>
      <c r="D143" s="88"/>
      <c r="E143" s="471"/>
      <c r="F143" s="33"/>
      <c r="I143" s="250"/>
    </row>
    <row r="144" spans="1:9">
      <c r="A144" s="133"/>
      <c r="B144" s="112"/>
      <c r="C144" s="88"/>
      <c r="D144" s="88"/>
      <c r="E144" s="471"/>
      <c r="F144" s="33"/>
      <c r="I144" s="250"/>
    </row>
    <row r="145" spans="1:9">
      <c r="A145" s="133"/>
      <c r="B145" s="112"/>
      <c r="C145" s="88"/>
      <c r="D145" s="88"/>
      <c r="E145" s="471"/>
      <c r="F145" s="33"/>
      <c r="I145" s="250"/>
    </row>
    <row r="146" spans="1:9">
      <c r="A146" s="133"/>
      <c r="B146" s="112"/>
      <c r="C146" s="88"/>
      <c r="D146" s="88"/>
      <c r="E146" s="471"/>
      <c r="F146" s="33"/>
      <c r="I146" s="250"/>
    </row>
    <row r="147" spans="1:9">
      <c r="A147" s="133"/>
      <c r="B147" s="112"/>
      <c r="C147" s="88"/>
      <c r="D147" s="88"/>
      <c r="E147" s="471"/>
      <c r="F147" s="33"/>
      <c r="I147" s="250"/>
    </row>
    <row r="148" spans="1:9">
      <c r="A148" s="133"/>
      <c r="B148" s="112"/>
      <c r="C148" s="88"/>
      <c r="D148" s="88"/>
      <c r="E148" s="471"/>
      <c r="F148" s="33"/>
      <c r="I148" s="250"/>
    </row>
    <row r="149" spans="1:9">
      <c r="A149" s="133"/>
      <c r="B149" s="112"/>
      <c r="C149" s="88"/>
      <c r="D149" s="88"/>
      <c r="E149" s="471"/>
      <c r="F149" s="33"/>
      <c r="I149" s="250"/>
    </row>
    <row r="150" spans="1:9">
      <c r="A150" s="133"/>
      <c r="B150" s="112"/>
      <c r="C150" s="88"/>
      <c r="D150" s="88"/>
      <c r="E150" s="471"/>
      <c r="F150" s="33"/>
      <c r="I150" s="250"/>
    </row>
    <row r="151" spans="1:9">
      <c r="A151" s="133"/>
      <c r="B151" s="112"/>
      <c r="C151" s="88"/>
      <c r="D151" s="88"/>
      <c r="E151" s="471"/>
      <c r="F151" s="33"/>
      <c r="I151" s="250"/>
    </row>
    <row r="152" spans="1:9" ht="13">
      <c r="A152" s="15"/>
      <c r="B152" s="94"/>
      <c r="C152" s="22"/>
      <c r="D152" s="85"/>
      <c r="E152" s="471"/>
      <c r="F152" s="470"/>
      <c r="I152" s="487"/>
    </row>
    <row r="153" spans="1:9" ht="15.75" customHeight="1" thickBot="1">
      <c r="A153" s="962" t="s">
        <v>17</v>
      </c>
      <c r="B153" s="963"/>
      <c r="C153" s="963"/>
      <c r="D153" s="963"/>
      <c r="E153" s="18"/>
      <c r="F153" s="127"/>
    </row>
    <row r="155" spans="1:9" ht="13">
      <c r="E155" s="637"/>
      <c r="F155" s="638"/>
    </row>
    <row r="157" spans="1:9" ht="13">
      <c r="E157" s="639"/>
      <c r="F157" s="640"/>
    </row>
    <row r="159" spans="1:9" ht="13">
      <c r="E159" s="639"/>
      <c r="F159" s="638"/>
    </row>
    <row r="162" spans="6:6" ht="13">
      <c r="F162" s="638"/>
    </row>
  </sheetData>
  <mergeCells count="8">
    <mergeCell ref="A134:D134"/>
    <mergeCell ref="A153:D153"/>
    <mergeCell ref="B1:F1"/>
    <mergeCell ref="B3:F3"/>
    <mergeCell ref="B5:D5"/>
    <mergeCell ref="B7:F7"/>
    <mergeCell ref="A53:D53"/>
    <mergeCell ref="A97:D97"/>
  </mergeCells>
  <printOptions horizontalCentered="1"/>
  <pageMargins left="0.7" right="0.5" top="0.75" bottom="0.7" header="0.3" footer="0.3"/>
  <pageSetup paperSize="9" scale="80" fitToHeight="0" orientation="portrait" r:id="rId1"/>
  <headerFooter>
    <oddFooter>&amp;C&amp;P of &amp;N&amp;RBill No. 2.2</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7615-CFDC-46F1-97FA-9A00FE78DC09}">
  <sheetPr codeName="Sheet59">
    <pageSetUpPr fitToPage="1"/>
  </sheetPr>
  <dimension ref="A1:WVI419"/>
  <sheetViews>
    <sheetView view="pageBreakPreview" topLeftCell="A31"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9.54296875"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1390</v>
      </c>
      <c r="C6" s="946"/>
      <c r="D6" s="51"/>
      <c r="E6" s="10"/>
      <c r="F6" s="52"/>
    </row>
    <row r="7" spans="1:6">
      <c r="A7" s="49"/>
      <c r="B7" s="268"/>
      <c r="C7" s="265"/>
      <c r="D7" s="51"/>
      <c r="E7" s="10"/>
      <c r="F7" s="52"/>
    </row>
    <row r="8" spans="1:6" ht="12.75" customHeight="1">
      <c r="A8" s="49"/>
      <c r="B8" s="946" t="s">
        <v>1391</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1101</v>
      </c>
      <c r="C13" s="545"/>
      <c r="D13" s="65"/>
    </row>
    <row r="14" spans="1:6" ht="15" customHeight="1">
      <c r="A14" s="58"/>
      <c r="B14" s="544"/>
      <c r="C14" s="545"/>
      <c r="D14" s="66"/>
    </row>
    <row r="15" spans="1:6" ht="21" customHeight="1">
      <c r="A15" s="58"/>
      <c r="B15" s="544" t="s">
        <v>1102</v>
      </c>
      <c r="C15" s="545"/>
      <c r="D15" s="65"/>
    </row>
    <row r="16" spans="1:6" ht="15" customHeight="1">
      <c r="A16" s="58"/>
      <c r="B16" s="544"/>
      <c r="C16" s="545"/>
      <c r="D16" s="66"/>
    </row>
    <row r="17" spans="1:4" ht="22.5" customHeight="1">
      <c r="A17" s="58"/>
      <c r="B17" s="544" t="s">
        <v>1103</v>
      </c>
      <c r="C17" s="545"/>
      <c r="D17" s="65"/>
    </row>
    <row r="18" spans="1:4" ht="15" customHeight="1">
      <c r="A18" s="58"/>
      <c r="B18" s="544"/>
      <c r="C18" s="545"/>
      <c r="D18" s="66"/>
    </row>
    <row r="19" spans="1:4" ht="21" customHeight="1">
      <c r="A19" s="58"/>
      <c r="B19" s="544"/>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1679</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13" right="0.51181102362204722" top="0.98425196850393704" bottom="0.62992125984251968" header="0.51181102362204722" footer="0.51181102362204722"/>
  <pageSetup paperSize="9" scale="83" orientation="portrait" r:id="rId1"/>
  <headerFooter alignWithMargins="0">
    <oddHeader>&amp;C&amp;"Arial,Bold"&amp;12BILL No. 10 COLLECTION SHEET</oddHeader>
    <oddFooter>&amp;C&amp;"Arial,Regular"Page &amp;P of &amp;N&amp;R&amp;"Arial,Regular"Collection Sheet - Bill No. 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505E-B745-4BEC-90A4-680DABFDB2DD}">
  <sheetPr codeName="Sheet6">
    <pageSetUpPr fitToPage="1"/>
  </sheetPr>
  <dimension ref="A1:WVI419"/>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107</v>
      </c>
      <c r="C6" s="946"/>
      <c r="D6" s="51"/>
      <c r="E6" s="10"/>
      <c r="F6" s="52"/>
    </row>
    <row r="7" spans="1:6">
      <c r="A7" s="49"/>
      <c r="B7" s="12"/>
      <c r="C7" s="9"/>
      <c r="D7" s="51"/>
      <c r="E7" s="10"/>
      <c r="F7" s="52"/>
    </row>
    <row r="8" spans="1:6" ht="13">
      <c r="A8" s="49"/>
      <c r="B8" s="946" t="s">
        <v>1011</v>
      </c>
      <c r="C8" s="946"/>
      <c r="D8" s="947"/>
      <c r="E8" s="53"/>
      <c r="F8" s="53"/>
    </row>
    <row r="9" spans="1:6" ht="13.5" thickBot="1">
      <c r="A9" s="54"/>
      <c r="B9" s="55"/>
      <c r="C9" s="56"/>
      <c r="D9" s="57"/>
    </row>
    <row r="10" spans="1:6" ht="13">
      <c r="A10" s="58"/>
      <c r="B10" s="59"/>
      <c r="C10" s="60"/>
      <c r="D10" s="61" t="s">
        <v>104</v>
      </c>
    </row>
    <row r="11" spans="1:6" ht="13.5" thickBot="1">
      <c r="A11" s="54"/>
      <c r="B11" s="56"/>
      <c r="C11" s="56"/>
      <c r="D11" s="62" t="s">
        <v>223</v>
      </c>
    </row>
    <row r="12" spans="1:6" ht="15" customHeight="1">
      <c r="A12" s="63"/>
      <c r="B12" s="59"/>
      <c r="C12" s="59"/>
      <c r="D12" s="64"/>
    </row>
    <row r="13" spans="1:6" ht="21" customHeight="1">
      <c r="A13" s="58"/>
      <c r="B13" s="544" t="s">
        <v>224</v>
      </c>
      <c r="C13" s="545"/>
      <c r="D13" s="65"/>
    </row>
    <row r="14" spans="1:6" ht="15" customHeight="1">
      <c r="A14" s="58"/>
      <c r="B14" s="544"/>
      <c r="C14" s="545"/>
      <c r="D14" s="66"/>
    </row>
    <row r="15" spans="1:6" ht="21" customHeight="1">
      <c r="A15" s="58"/>
      <c r="B15" s="544" t="s">
        <v>225</v>
      </c>
      <c r="C15" s="545"/>
      <c r="D15" s="65"/>
    </row>
    <row r="16" spans="1:6" ht="15" customHeight="1">
      <c r="A16" s="58"/>
      <c r="B16" s="544"/>
      <c r="C16" s="545"/>
      <c r="D16" s="66"/>
    </row>
    <row r="17" spans="1:4" ht="22.5" customHeight="1">
      <c r="A17" s="58"/>
      <c r="B17" s="544" t="s">
        <v>226</v>
      </c>
      <c r="C17" s="545"/>
      <c r="D17" s="65"/>
    </row>
    <row r="18" spans="1:4" ht="15" customHeight="1">
      <c r="A18" s="58"/>
      <c r="B18" s="544"/>
      <c r="C18" s="545"/>
      <c r="D18" s="66"/>
    </row>
    <row r="19" spans="1:4" ht="21" customHeight="1">
      <c r="A19" s="58"/>
      <c r="B19" s="544" t="s">
        <v>227</v>
      </c>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0.25" customHeight="1">
      <c r="A23" s="58"/>
      <c r="B23" s="544"/>
      <c r="C23" s="545"/>
      <c r="D23" s="66"/>
    </row>
    <row r="24" spans="1:4" ht="15" customHeight="1">
      <c r="A24" s="58"/>
      <c r="B24" s="544"/>
      <c r="C24" s="545"/>
      <c r="D24" s="66"/>
    </row>
    <row r="25" spans="1:4" ht="22.5" customHeight="1">
      <c r="A25" s="58"/>
      <c r="B25" s="544"/>
      <c r="C25" s="545"/>
      <c r="D25" s="66"/>
    </row>
    <row r="26" spans="1:4" ht="15" customHeight="1">
      <c r="A26" s="58"/>
      <c r="B26" s="544"/>
      <c r="C26" s="545"/>
      <c r="D26" s="66"/>
    </row>
    <row r="27" spans="1:4" ht="24" customHeight="1">
      <c r="A27" s="58"/>
      <c r="B27" s="544"/>
      <c r="C27" s="545"/>
      <c r="D27" s="66"/>
    </row>
    <row r="28" spans="1:4" ht="15" customHeight="1">
      <c r="A28" s="58"/>
      <c r="B28" s="544"/>
      <c r="C28" s="545"/>
      <c r="D28" s="66"/>
    </row>
    <row r="29" spans="1:4" ht="20.25" customHeight="1">
      <c r="A29" s="58"/>
      <c r="B29" s="544"/>
      <c r="C29" s="545"/>
      <c r="D29" s="66"/>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4"/>
      <c r="C37" s="545"/>
      <c r="D37" s="67"/>
    </row>
    <row r="38" spans="1:4" ht="15" customHeight="1">
      <c r="A38" s="58"/>
      <c r="B38" s="544"/>
      <c r="C38" s="545"/>
      <c r="D38" s="67"/>
    </row>
    <row r="39" spans="1:4" ht="15" customHeight="1">
      <c r="A39" s="58"/>
      <c r="B39" s="546"/>
      <c r="C39" s="545"/>
      <c r="D39" s="68"/>
    </row>
    <row r="40" spans="1:4" ht="15" customHeight="1">
      <c r="A40" s="69"/>
      <c r="B40" s="547"/>
      <c r="C40" s="548"/>
      <c r="D40" s="70"/>
    </row>
    <row r="41" spans="1:4">
      <c r="A41" s="71"/>
      <c r="B41" s="72"/>
      <c r="C41" s="73"/>
      <c r="D41" s="74"/>
    </row>
    <row r="42" spans="1:4" ht="31.5" customHeight="1">
      <c r="A42" s="58"/>
      <c r="B42" s="960" t="s">
        <v>1187</v>
      </c>
      <c r="C42" s="961"/>
      <c r="D42" s="75"/>
    </row>
    <row r="43" spans="1:4" ht="13.5" thickBot="1">
      <c r="A43" s="54"/>
      <c r="B43" s="76"/>
      <c r="C43" s="77"/>
      <c r="D43" s="78"/>
    </row>
    <row r="44" spans="1:4">
      <c r="D44" s="79"/>
    </row>
    <row r="45" spans="1:4">
      <c r="D45" s="79"/>
    </row>
    <row r="46" spans="1:4">
      <c r="D46" s="79"/>
    </row>
    <row r="47" spans="1:4">
      <c r="D47" s="80"/>
    </row>
    <row r="48" spans="1:4">
      <c r="D48" s="79"/>
    </row>
    <row r="49" spans="4:4">
      <c r="D49" s="79"/>
    </row>
    <row r="50" spans="4:4">
      <c r="D50" s="79"/>
    </row>
    <row r="51" spans="4:4">
      <c r="D51" s="80"/>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row r="418" spans="4:4">
      <c r="D418" s="79"/>
    </row>
    <row r="419" spans="4:4">
      <c r="D419" s="79"/>
    </row>
  </sheetData>
  <mergeCells count="5">
    <mergeCell ref="B2:D2"/>
    <mergeCell ref="B4:D4"/>
    <mergeCell ref="B6:C6"/>
    <mergeCell ref="B8:D8"/>
    <mergeCell ref="B42:C42"/>
  </mergeCells>
  <printOptions horizontalCentered="1"/>
  <pageMargins left="0.74803149606299202" right="0.511811023622047" top="0.98425196850393704" bottom="0.62992125984252001" header="0.511811023622047" footer="0.511811023622047"/>
  <pageSetup paperSize="9" scale="88" orientation="portrait" r:id="rId1"/>
  <headerFooter alignWithMargins="0">
    <oddHeader>&amp;C&amp;"Arial,Bold"&amp;12BILL No. 2.2 COLLECTION SHEET</oddHeader>
    <oddFooter>&amp;C&amp;"Arial,Regular"Page &amp;P of &amp;N&amp;R&amp;"Arial,Regular"Collection Sheet - Bill No. 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67EEF-A9ED-4929-A15F-BA196BB513A2}">
  <sheetPr codeName="Sheet7">
    <pageSetUpPr fitToPage="1"/>
  </sheetPr>
  <dimension ref="A1:WVI417"/>
  <sheetViews>
    <sheetView view="pageBreakPreview" zoomScaleNormal="100" zoomScaleSheetLayoutView="100" workbookViewId="0">
      <selection activeCell="F7" sqref="F7"/>
    </sheetView>
  </sheetViews>
  <sheetFormatPr defaultColWidth="8" defaultRowHeight="12.5"/>
  <cols>
    <col min="1" max="1" width="3.26953125" style="48" customWidth="1"/>
    <col min="2" max="2" width="57.26953125" style="48" customWidth="1"/>
    <col min="3" max="3" width="14" style="48" customWidth="1"/>
    <col min="4" max="4" width="26.54296875" style="81" customWidth="1"/>
    <col min="5" max="251" width="8" style="48"/>
    <col min="252" max="252" width="8" style="48" customWidth="1"/>
    <col min="253" max="253" width="51.1796875" style="48" customWidth="1"/>
    <col min="254" max="254" width="10.1796875" style="48" customWidth="1"/>
    <col min="255" max="255" width="20.54296875" style="48" customWidth="1"/>
    <col min="256" max="256" width="0.1796875" style="48" customWidth="1"/>
    <col min="257" max="257" width="8" style="48" hidden="1" customWidth="1"/>
    <col min="258" max="507" width="8" style="48"/>
    <col min="508" max="508" width="8" style="48" customWidth="1"/>
    <col min="509" max="509" width="51.1796875" style="48" customWidth="1"/>
    <col min="510" max="510" width="10.1796875" style="48" customWidth="1"/>
    <col min="511" max="511" width="20.54296875" style="48" customWidth="1"/>
    <col min="512" max="512" width="0.1796875" style="48" customWidth="1"/>
    <col min="513" max="513" width="8" style="48" hidden="1" customWidth="1"/>
    <col min="514" max="763" width="8" style="48"/>
    <col min="764" max="764" width="8" style="48" customWidth="1"/>
    <col min="765" max="765" width="51.1796875" style="48" customWidth="1"/>
    <col min="766" max="766" width="10.1796875" style="48" customWidth="1"/>
    <col min="767" max="767" width="20.54296875" style="48" customWidth="1"/>
    <col min="768" max="768" width="0.1796875" style="48" customWidth="1"/>
    <col min="769" max="769" width="8" style="48" hidden="1" customWidth="1"/>
    <col min="770" max="1019" width="8" style="48"/>
    <col min="1020" max="1020" width="8" style="48" customWidth="1"/>
    <col min="1021" max="1021" width="51.1796875" style="48" customWidth="1"/>
    <col min="1022" max="1022" width="10.1796875" style="48" customWidth="1"/>
    <col min="1023" max="1023" width="20.54296875" style="48" customWidth="1"/>
    <col min="1024" max="1024" width="0.1796875" style="48" customWidth="1"/>
    <col min="1025" max="1025" width="8" style="48" hidden="1" customWidth="1"/>
    <col min="1026" max="1275" width="8" style="48"/>
    <col min="1276" max="1276" width="8" style="48" customWidth="1"/>
    <col min="1277" max="1277" width="51.1796875" style="48" customWidth="1"/>
    <col min="1278" max="1278" width="10.1796875" style="48" customWidth="1"/>
    <col min="1279" max="1279" width="20.54296875" style="48" customWidth="1"/>
    <col min="1280" max="1280" width="0.1796875" style="48" customWidth="1"/>
    <col min="1281" max="1281" width="8" style="48" hidden="1" customWidth="1"/>
    <col min="1282" max="1531" width="8" style="48"/>
    <col min="1532" max="1532" width="8" style="48" customWidth="1"/>
    <col min="1533" max="1533" width="51.1796875" style="48" customWidth="1"/>
    <col min="1534" max="1534" width="10.1796875" style="48" customWidth="1"/>
    <col min="1535" max="1535" width="20.54296875" style="48" customWidth="1"/>
    <col min="1536" max="1536" width="0.1796875" style="48" customWidth="1"/>
    <col min="1537" max="1537" width="8" style="48" hidden="1" customWidth="1"/>
    <col min="1538" max="1787" width="8" style="48"/>
    <col min="1788" max="1788" width="8" style="48" customWidth="1"/>
    <col min="1789" max="1789" width="51.1796875" style="48" customWidth="1"/>
    <col min="1790" max="1790" width="10.1796875" style="48" customWidth="1"/>
    <col min="1791" max="1791" width="20.54296875" style="48" customWidth="1"/>
    <col min="1792" max="1792" width="0.1796875" style="48" customWidth="1"/>
    <col min="1793" max="1793" width="8" style="48" hidden="1" customWidth="1"/>
    <col min="1794" max="2043" width="8" style="48"/>
    <col min="2044" max="2044" width="8" style="48" customWidth="1"/>
    <col min="2045" max="2045" width="51.1796875" style="48" customWidth="1"/>
    <col min="2046" max="2046" width="10.1796875" style="48" customWidth="1"/>
    <col min="2047" max="2047" width="20.54296875" style="48" customWidth="1"/>
    <col min="2048" max="2048" width="0.1796875" style="48" customWidth="1"/>
    <col min="2049" max="2049" width="8" style="48" hidden="1" customWidth="1"/>
    <col min="2050" max="2299" width="8" style="48"/>
    <col min="2300" max="2300" width="8" style="48" customWidth="1"/>
    <col min="2301" max="2301" width="51.1796875" style="48" customWidth="1"/>
    <col min="2302" max="2302" width="10.1796875" style="48" customWidth="1"/>
    <col min="2303" max="2303" width="20.54296875" style="48" customWidth="1"/>
    <col min="2304" max="2304" width="0.1796875" style="48" customWidth="1"/>
    <col min="2305" max="2305" width="8" style="48" hidden="1" customWidth="1"/>
    <col min="2306" max="2555" width="8" style="48"/>
    <col min="2556" max="2556" width="8" style="48" customWidth="1"/>
    <col min="2557" max="2557" width="51.1796875" style="48" customWidth="1"/>
    <col min="2558" max="2558" width="10.1796875" style="48" customWidth="1"/>
    <col min="2559" max="2559" width="20.54296875" style="48" customWidth="1"/>
    <col min="2560" max="2560" width="0.1796875" style="48" customWidth="1"/>
    <col min="2561" max="2561" width="8" style="48" hidden="1" customWidth="1"/>
    <col min="2562" max="2811" width="8" style="48"/>
    <col min="2812" max="2812" width="8" style="48" customWidth="1"/>
    <col min="2813" max="2813" width="51.1796875" style="48" customWidth="1"/>
    <col min="2814" max="2814" width="10.1796875" style="48" customWidth="1"/>
    <col min="2815" max="2815" width="20.54296875" style="48" customWidth="1"/>
    <col min="2816" max="2816" width="0.1796875" style="48" customWidth="1"/>
    <col min="2817" max="2817" width="8" style="48" hidden="1" customWidth="1"/>
    <col min="2818" max="3067" width="8" style="48"/>
    <col min="3068" max="3068" width="8" style="48" customWidth="1"/>
    <col min="3069" max="3069" width="51.1796875" style="48" customWidth="1"/>
    <col min="3070" max="3070" width="10.1796875" style="48" customWidth="1"/>
    <col min="3071" max="3071" width="20.54296875" style="48" customWidth="1"/>
    <col min="3072" max="3072" width="0.1796875" style="48" customWidth="1"/>
    <col min="3073" max="3073" width="8" style="48" hidden="1" customWidth="1"/>
    <col min="3074" max="3323" width="8" style="48"/>
    <col min="3324" max="3324" width="8" style="48" customWidth="1"/>
    <col min="3325" max="3325" width="51.1796875" style="48" customWidth="1"/>
    <col min="3326" max="3326" width="10.1796875" style="48" customWidth="1"/>
    <col min="3327" max="3327" width="20.54296875" style="48" customWidth="1"/>
    <col min="3328" max="3328" width="0.1796875" style="48" customWidth="1"/>
    <col min="3329" max="3329" width="8" style="48" hidden="1" customWidth="1"/>
    <col min="3330" max="3579" width="8" style="48"/>
    <col min="3580" max="3580" width="8" style="48" customWidth="1"/>
    <col min="3581" max="3581" width="51.1796875" style="48" customWidth="1"/>
    <col min="3582" max="3582" width="10.1796875" style="48" customWidth="1"/>
    <col min="3583" max="3583" width="20.54296875" style="48" customWidth="1"/>
    <col min="3584" max="3584" width="0.1796875" style="48" customWidth="1"/>
    <col min="3585" max="3585" width="8" style="48" hidden="1" customWidth="1"/>
    <col min="3586" max="3835" width="8" style="48"/>
    <col min="3836" max="3836" width="8" style="48" customWidth="1"/>
    <col min="3837" max="3837" width="51.1796875" style="48" customWidth="1"/>
    <col min="3838" max="3838" width="10.1796875" style="48" customWidth="1"/>
    <col min="3839" max="3839" width="20.54296875" style="48" customWidth="1"/>
    <col min="3840" max="3840" width="0.1796875" style="48" customWidth="1"/>
    <col min="3841" max="3841" width="8" style="48" hidden="1" customWidth="1"/>
    <col min="3842" max="4091" width="8" style="48"/>
    <col min="4092" max="4092" width="8" style="48" customWidth="1"/>
    <col min="4093" max="4093" width="51.1796875" style="48" customWidth="1"/>
    <col min="4094" max="4094" width="10.1796875" style="48" customWidth="1"/>
    <col min="4095" max="4095" width="20.54296875" style="48" customWidth="1"/>
    <col min="4096" max="4096" width="0.1796875" style="48" customWidth="1"/>
    <col min="4097" max="4097" width="8" style="48" hidden="1" customWidth="1"/>
    <col min="4098" max="4347" width="8" style="48"/>
    <col min="4348" max="4348" width="8" style="48" customWidth="1"/>
    <col min="4349" max="4349" width="51.1796875" style="48" customWidth="1"/>
    <col min="4350" max="4350" width="10.1796875" style="48" customWidth="1"/>
    <col min="4351" max="4351" width="20.54296875" style="48" customWidth="1"/>
    <col min="4352" max="4352" width="0.1796875" style="48" customWidth="1"/>
    <col min="4353" max="4353" width="8" style="48" hidden="1" customWidth="1"/>
    <col min="4354" max="4603" width="8" style="48"/>
    <col min="4604" max="4604" width="8" style="48" customWidth="1"/>
    <col min="4605" max="4605" width="51.1796875" style="48" customWidth="1"/>
    <col min="4606" max="4606" width="10.1796875" style="48" customWidth="1"/>
    <col min="4607" max="4607" width="20.54296875" style="48" customWidth="1"/>
    <col min="4608" max="4608" width="0.1796875" style="48" customWidth="1"/>
    <col min="4609" max="4609" width="8" style="48" hidden="1" customWidth="1"/>
    <col min="4610" max="4859" width="8" style="48"/>
    <col min="4860" max="4860" width="8" style="48" customWidth="1"/>
    <col min="4861" max="4861" width="51.1796875" style="48" customWidth="1"/>
    <col min="4862" max="4862" width="10.1796875" style="48" customWidth="1"/>
    <col min="4863" max="4863" width="20.54296875" style="48" customWidth="1"/>
    <col min="4864" max="4864" width="0.1796875" style="48" customWidth="1"/>
    <col min="4865" max="4865" width="8" style="48" hidden="1" customWidth="1"/>
    <col min="4866" max="5115" width="8" style="48"/>
    <col min="5116" max="5116" width="8" style="48" customWidth="1"/>
    <col min="5117" max="5117" width="51.1796875" style="48" customWidth="1"/>
    <col min="5118" max="5118" width="10.1796875" style="48" customWidth="1"/>
    <col min="5119" max="5119" width="20.54296875" style="48" customWidth="1"/>
    <col min="5120" max="5120" width="0.1796875" style="48" customWidth="1"/>
    <col min="5121" max="5121" width="8" style="48" hidden="1" customWidth="1"/>
    <col min="5122" max="5371" width="8" style="48"/>
    <col min="5372" max="5372" width="8" style="48" customWidth="1"/>
    <col min="5373" max="5373" width="51.1796875" style="48" customWidth="1"/>
    <col min="5374" max="5374" width="10.1796875" style="48" customWidth="1"/>
    <col min="5375" max="5375" width="20.54296875" style="48" customWidth="1"/>
    <col min="5376" max="5376" width="0.1796875" style="48" customWidth="1"/>
    <col min="5377" max="5377" width="8" style="48" hidden="1" customWidth="1"/>
    <col min="5378" max="5627" width="8" style="48"/>
    <col min="5628" max="5628" width="8" style="48" customWidth="1"/>
    <col min="5629" max="5629" width="51.1796875" style="48" customWidth="1"/>
    <col min="5630" max="5630" width="10.1796875" style="48" customWidth="1"/>
    <col min="5631" max="5631" width="20.54296875" style="48" customWidth="1"/>
    <col min="5632" max="5632" width="0.1796875" style="48" customWidth="1"/>
    <col min="5633" max="5633" width="8" style="48" hidden="1" customWidth="1"/>
    <col min="5634" max="5883" width="8" style="48"/>
    <col min="5884" max="5884" width="8" style="48" customWidth="1"/>
    <col min="5885" max="5885" width="51.1796875" style="48" customWidth="1"/>
    <col min="5886" max="5886" width="10.1796875" style="48" customWidth="1"/>
    <col min="5887" max="5887" width="20.54296875" style="48" customWidth="1"/>
    <col min="5888" max="5888" width="0.1796875" style="48" customWidth="1"/>
    <col min="5889" max="5889" width="8" style="48" hidden="1" customWidth="1"/>
    <col min="5890" max="6139" width="8" style="48"/>
    <col min="6140" max="6140" width="8" style="48" customWidth="1"/>
    <col min="6141" max="6141" width="51.1796875" style="48" customWidth="1"/>
    <col min="6142" max="6142" width="10.1796875" style="48" customWidth="1"/>
    <col min="6143" max="6143" width="20.54296875" style="48" customWidth="1"/>
    <col min="6144" max="6144" width="0.1796875" style="48" customWidth="1"/>
    <col min="6145" max="6145" width="8" style="48" hidden="1" customWidth="1"/>
    <col min="6146" max="6395" width="8" style="48"/>
    <col min="6396" max="6396" width="8" style="48" customWidth="1"/>
    <col min="6397" max="6397" width="51.1796875" style="48" customWidth="1"/>
    <col min="6398" max="6398" width="10.1796875" style="48" customWidth="1"/>
    <col min="6399" max="6399" width="20.54296875" style="48" customWidth="1"/>
    <col min="6400" max="6400" width="0.1796875" style="48" customWidth="1"/>
    <col min="6401" max="6401" width="8" style="48" hidden="1" customWidth="1"/>
    <col min="6402" max="6651" width="8" style="48"/>
    <col min="6652" max="6652" width="8" style="48" customWidth="1"/>
    <col min="6653" max="6653" width="51.1796875" style="48" customWidth="1"/>
    <col min="6654" max="6654" width="10.1796875" style="48" customWidth="1"/>
    <col min="6655" max="6655" width="20.54296875" style="48" customWidth="1"/>
    <col min="6656" max="6656" width="0.1796875" style="48" customWidth="1"/>
    <col min="6657" max="6657" width="8" style="48" hidden="1" customWidth="1"/>
    <col min="6658" max="6907" width="8" style="48"/>
    <col min="6908" max="6908" width="8" style="48" customWidth="1"/>
    <col min="6909" max="6909" width="51.1796875" style="48" customWidth="1"/>
    <col min="6910" max="6910" width="10.1796875" style="48" customWidth="1"/>
    <col min="6911" max="6911" width="20.54296875" style="48" customWidth="1"/>
    <col min="6912" max="6912" width="0.1796875" style="48" customWidth="1"/>
    <col min="6913" max="6913" width="8" style="48" hidden="1" customWidth="1"/>
    <col min="6914" max="7163" width="8" style="48"/>
    <col min="7164" max="7164" width="8" style="48" customWidth="1"/>
    <col min="7165" max="7165" width="51.1796875" style="48" customWidth="1"/>
    <col min="7166" max="7166" width="10.1796875" style="48" customWidth="1"/>
    <col min="7167" max="7167" width="20.54296875" style="48" customWidth="1"/>
    <col min="7168" max="7168" width="0.1796875" style="48" customWidth="1"/>
    <col min="7169" max="7169" width="8" style="48" hidden="1" customWidth="1"/>
    <col min="7170" max="7419" width="8" style="48"/>
    <col min="7420" max="7420" width="8" style="48" customWidth="1"/>
    <col min="7421" max="7421" width="51.1796875" style="48" customWidth="1"/>
    <col min="7422" max="7422" width="10.1796875" style="48" customWidth="1"/>
    <col min="7423" max="7423" width="20.54296875" style="48" customWidth="1"/>
    <col min="7424" max="7424" width="0.1796875" style="48" customWidth="1"/>
    <col min="7425" max="7425" width="8" style="48" hidden="1" customWidth="1"/>
    <col min="7426" max="7675" width="8" style="48"/>
    <col min="7676" max="7676" width="8" style="48" customWidth="1"/>
    <col min="7677" max="7677" width="51.1796875" style="48" customWidth="1"/>
    <col min="7678" max="7678" width="10.1796875" style="48" customWidth="1"/>
    <col min="7679" max="7679" width="20.54296875" style="48" customWidth="1"/>
    <col min="7680" max="7680" width="0.1796875" style="48" customWidth="1"/>
    <col min="7681" max="7681" width="8" style="48" hidden="1" customWidth="1"/>
    <col min="7682" max="7931" width="8" style="48"/>
    <col min="7932" max="7932" width="8" style="48" customWidth="1"/>
    <col min="7933" max="7933" width="51.1796875" style="48" customWidth="1"/>
    <col min="7934" max="7934" width="10.1796875" style="48" customWidth="1"/>
    <col min="7935" max="7935" width="20.54296875" style="48" customWidth="1"/>
    <col min="7936" max="7936" width="0.1796875" style="48" customWidth="1"/>
    <col min="7937" max="7937" width="8" style="48" hidden="1" customWidth="1"/>
    <col min="7938" max="8187" width="8" style="48"/>
    <col min="8188" max="8188" width="8" style="48" customWidth="1"/>
    <col min="8189" max="8189" width="51.1796875" style="48" customWidth="1"/>
    <col min="8190" max="8190" width="10.1796875" style="48" customWidth="1"/>
    <col min="8191" max="8191" width="20.54296875" style="48" customWidth="1"/>
    <col min="8192" max="8192" width="0.1796875" style="48" customWidth="1"/>
    <col min="8193" max="8193" width="8" style="48" hidden="1" customWidth="1"/>
    <col min="8194" max="8443" width="8" style="48"/>
    <col min="8444" max="8444" width="8" style="48" customWidth="1"/>
    <col min="8445" max="8445" width="51.1796875" style="48" customWidth="1"/>
    <col min="8446" max="8446" width="10.1796875" style="48" customWidth="1"/>
    <col min="8447" max="8447" width="20.54296875" style="48" customWidth="1"/>
    <col min="8448" max="8448" width="0.1796875" style="48" customWidth="1"/>
    <col min="8449" max="8449" width="8" style="48" hidden="1" customWidth="1"/>
    <col min="8450" max="8699" width="8" style="48"/>
    <col min="8700" max="8700" width="8" style="48" customWidth="1"/>
    <col min="8701" max="8701" width="51.1796875" style="48" customWidth="1"/>
    <col min="8702" max="8702" width="10.1796875" style="48" customWidth="1"/>
    <col min="8703" max="8703" width="20.54296875" style="48" customWidth="1"/>
    <col min="8704" max="8704" width="0.1796875" style="48" customWidth="1"/>
    <col min="8705" max="8705" width="8" style="48" hidden="1" customWidth="1"/>
    <col min="8706" max="8955" width="8" style="48"/>
    <col min="8956" max="8956" width="8" style="48" customWidth="1"/>
    <col min="8957" max="8957" width="51.1796875" style="48" customWidth="1"/>
    <col min="8958" max="8958" width="10.1796875" style="48" customWidth="1"/>
    <col min="8959" max="8959" width="20.54296875" style="48" customWidth="1"/>
    <col min="8960" max="8960" width="0.1796875" style="48" customWidth="1"/>
    <col min="8961" max="8961" width="8" style="48" hidden="1" customWidth="1"/>
    <col min="8962" max="9211" width="8" style="48"/>
    <col min="9212" max="9212" width="8" style="48" customWidth="1"/>
    <col min="9213" max="9213" width="51.1796875" style="48" customWidth="1"/>
    <col min="9214" max="9214" width="10.1796875" style="48" customWidth="1"/>
    <col min="9215" max="9215" width="20.54296875" style="48" customWidth="1"/>
    <col min="9216" max="9216" width="0.1796875" style="48" customWidth="1"/>
    <col min="9217" max="9217" width="8" style="48" hidden="1" customWidth="1"/>
    <col min="9218" max="9467" width="8" style="48"/>
    <col min="9468" max="9468" width="8" style="48" customWidth="1"/>
    <col min="9469" max="9469" width="51.1796875" style="48" customWidth="1"/>
    <col min="9470" max="9470" width="10.1796875" style="48" customWidth="1"/>
    <col min="9471" max="9471" width="20.54296875" style="48" customWidth="1"/>
    <col min="9472" max="9472" width="0.1796875" style="48" customWidth="1"/>
    <col min="9473" max="9473" width="8" style="48" hidden="1" customWidth="1"/>
    <col min="9474" max="9723" width="8" style="48"/>
    <col min="9724" max="9724" width="8" style="48" customWidth="1"/>
    <col min="9725" max="9725" width="51.1796875" style="48" customWidth="1"/>
    <col min="9726" max="9726" width="10.1796875" style="48" customWidth="1"/>
    <col min="9727" max="9727" width="20.54296875" style="48" customWidth="1"/>
    <col min="9728" max="9728" width="0.1796875" style="48" customWidth="1"/>
    <col min="9729" max="9729" width="8" style="48" hidden="1" customWidth="1"/>
    <col min="9730" max="9979" width="8" style="48"/>
    <col min="9980" max="9980" width="8" style="48" customWidth="1"/>
    <col min="9981" max="9981" width="51.1796875" style="48" customWidth="1"/>
    <col min="9982" max="9982" width="10.1796875" style="48" customWidth="1"/>
    <col min="9983" max="9983" width="20.54296875" style="48" customWidth="1"/>
    <col min="9984" max="9984" width="0.1796875" style="48" customWidth="1"/>
    <col min="9985" max="9985" width="8" style="48" hidden="1" customWidth="1"/>
    <col min="9986" max="10235" width="8" style="48"/>
    <col min="10236" max="10236" width="8" style="48" customWidth="1"/>
    <col min="10237" max="10237" width="51.1796875" style="48" customWidth="1"/>
    <col min="10238" max="10238" width="10.1796875" style="48" customWidth="1"/>
    <col min="10239" max="10239" width="20.54296875" style="48" customWidth="1"/>
    <col min="10240" max="10240" width="0.1796875" style="48" customWidth="1"/>
    <col min="10241" max="10241" width="8" style="48" hidden="1" customWidth="1"/>
    <col min="10242" max="10491" width="8" style="48"/>
    <col min="10492" max="10492" width="8" style="48" customWidth="1"/>
    <col min="10493" max="10493" width="51.1796875" style="48" customWidth="1"/>
    <col min="10494" max="10494" width="10.1796875" style="48" customWidth="1"/>
    <col min="10495" max="10495" width="20.54296875" style="48" customWidth="1"/>
    <col min="10496" max="10496" width="0.1796875" style="48" customWidth="1"/>
    <col min="10497" max="10497" width="8" style="48" hidden="1" customWidth="1"/>
    <col min="10498" max="10747" width="8" style="48"/>
    <col min="10748" max="10748" width="8" style="48" customWidth="1"/>
    <col min="10749" max="10749" width="51.1796875" style="48" customWidth="1"/>
    <col min="10750" max="10750" width="10.1796875" style="48" customWidth="1"/>
    <col min="10751" max="10751" width="20.54296875" style="48" customWidth="1"/>
    <col min="10752" max="10752" width="0.1796875" style="48" customWidth="1"/>
    <col min="10753" max="10753" width="8" style="48" hidden="1" customWidth="1"/>
    <col min="10754" max="11003" width="8" style="48"/>
    <col min="11004" max="11004" width="8" style="48" customWidth="1"/>
    <col min="11005" max="11005" width="51.1796875" style="48" customWidth="1"/>
    <col min="11006" max="11006" width="10.1796875" style="48" customWidth="1"/>
    <col min="11007" max="11007" width="20.54296875" style="48" customWidth="1"/>
    <col min="11008" max="11008" width="0.1796875" style="48" customWidth="1"/>
    <col min="11009" max="11009" width="8" style="48" hidden="1" customWidth="1"/>
    <col min="11010" max="11259" width="8" style="48"/>
    <col min="11260" max="11260" width="8" style="48" customWidth="1"/>
    <col min="11261" max="11261" width="51.1796875" style="48" customWidth="1"/>
    <col min="11262" max="11262" width="10.1796875" style="48" customWidth="1"/>
    <col min="11263" max="11263" width="20.54296875" style="48" customWidth="1"/>
    <col min="11264" max="11264" width="0.1796875" style="48" customWidth="1"/>
    <col min="11265" max="11265" width="8" style="48" hidden="1" customWidth="1"/>
    <col min="11266" max="11515" width="8" style="48"/>
    <col min="11516" max="11516" width="8" style="48" customWidth="1"/>
    <col min="11517" max="11517" width="51.1796875" style="48" customWidth="1"/>
    <col min="11518" max="11518" width="10.1796875" style="48" customWidth="1"/>
    <col min="11519" max="11519" width="20.54296875" style="48" customWidth="1"/>
    <col min="11520" max="11520" width="0.1796875" style="48" customWidth="1"/>
    <col min="11521" max="11521" width="8" style="48" hidden="1" customWidth="1"/>
    <col min="11522" max="11771" width="8" style="48"/>
    <col min="11772" max="11772" width="8" style="48" customWidth="1"/>
    <col min="11773" max="11773" width="51.1796875" style="48" customWidth="1"/>
    <col min="11774" max="11774" width="10.1796875" style="48" customWidth="1"/>
    <col min="11775" max="11775" width="20.54296875" style="48" customWidth="1"/>
    <col min="11776" max="11776" width="0.1796875" style="48" customWidth="1"/>
    <col min="11777" max="11777" width="8" style="48" hidden="1" customWidth="1"/>
    <col min="11778" max="12027" width="8" style="48"/>
    <col min="12028" max="12028" width="8" style="48" customWidth="1"/>
    <col min="12029" max="12029" width="51.1796875" style="48" customWidth="1"/>
    <col min="12030" max="12030" width="10.1796875" style="48" customWidth="1"/>
    <col min="12031" max="12031" width="20.54296875" style="48" customWidth="1"/>
    <col min="12032" max="12032" width="0.1796875" style="48" customWidth="1"/>
    <col min="12033" max="12033" width="8" style="48" hidden="1" customWidth="1"/>
    <col min="12034" max="12283" width="8" style="48"/>
    <col min="12284" max="12284" width="8" style="48" customWidth="1"/>
    <col min="12285" max="12285" width="51.1796875" style="48" customWidth="1"/>
    <col min="12286" max="12286" width="10.1796875" style="48" customWidth="1"/>
    <col min="12287" max="12287" width="20.54296875" style="48" customWidth="1"/>
    <col min="12288" max="12288" width="0.1796875" style="48" customWidth="1"/>
    <col min="12289" max="12289" width="8" style="48" hidden="1" customWidth="1"/>
    <col min="12290" max="12539" width="8" style="48"/>
    <col min="12540" max="12540" width="8" style="48" customWidth="1"/>
    <col min="12541" max="12541" width="51.1796875" style="48" customWidth="1"/>
    <col min="12542" max="12542" width="10.1796875" style="48" customWidth="1"/>
    <col min="12543" max="12543" width="20.54296875" style="48" customWidth="1"/>
    <col min="12544" max="12544" width="0.1796875" style="48" customWidth="1"/>
    <col min="12545" max="12545" width="8" style="48" hidden="1" customWidth="1"/>
    <col min="12546" max="12795" width="8" style="48"/>
    <col min="12796" max="12796" width="8" style="48" customWidth="1"/>
    <col min="12797" max="12797" width="51.1796875" style="48" customWidth="1"/>
    <col min="12798" max="12798" width="10.1796875" style="48" customWidth="1"/>
    <col min="12799" max="12799" width="20.54296875" style="48" customWidth="1"/>
    <col min="12800" max="12800" width="0.1796875" style="48" customWidth="1"/>
    <col min="12801" max="12801" width="8" style="48" hidden="1" customWidth="1"/>
    <col min="12802" max="13051" width="8" style="48"/>
    <col min="13052" max="13052" width="8" style="48" customWidth="1"/>
    <col min="13053" max="13053" width="51.1796875" style="48" customWidth="1"/>
    <col min="13054" max="13054" width="10.1796875" style="48" customWidth="1"/>
    <col min="13055" max="13055" width="20.54296875" style="48" customWidth="1"/>
    <col min="13056" max="13056" width="0.1796875" style="48" customWidth="1"/>
    <col min="13057" max="13057" width="8" style="48" hidden="1" customWidth="1"/>
    <col min="13058" max="13307" width="8" style="48"/>
    <col min="13308" max="13308" width="8" style="48" customWidth="1"/>
    <col min="13309" max="13309" width="51.1796875" style="48" customWidth="1"/>
    <col min="13310" max="13310" width="10.1796875" style="48" customWidth="1"/>
    <col min="13311" max="13311" width="20.54296875" style="48" customWidth="1"/>
    <col min="13312" max="13312" width="0.1796875" style="48" customWidth="1"/>
    <col min="13313" max="13313" width="8" style="48" hidden="1" customWidth="1"/>
    <col min="13314" max="13563" width="8" style="48"/>
    <col min="13564" max="13564" width="8" style="48" customWidth="1"/>
    <col min="13565" max="13565" width="51.1796875" style="48" customWidth="1"/>
    <col min="13566" max="13566" width="10.1796875" style="48" customWidth="1"/>
    <col min="13567" max="13567" width="20.54296875" style="48" customWidth="1"/>
    <col min="13568" max="13568" width="0.1796875" style="48" customWidth="1"/>
    <col min="13569" max="13569" width="8" style="48" hidden="1" customWidth="1"/>
    <col min="13570" max="13819" width="8" style="48"/>
    <col min="13820" max="13820" width="8" style="48" customWidth="1"/>
    <col min="13821" max="13821" width="51.1796875" style="48" customWidth="1"/>
    <col min="13822" max="13822" width="10.1796875" style="48" customWidth="1"/>
    <col min="13823" max="13823" width="20.54296875" style="48" customWidth="1"/>
    <col min="13824" max="13824" width="0.1796875" style="48" customWidth="1"/>
    <col min="13825" max="13825" width="8" style="48" hidden="1" customWidth="1"/>
    <col min="13826" max="14075" width="8" style="48"/>
    <col min="14076" max="14076" width="8" style="48" customWidth="1"/>
    <col min="14077" max="14077" width="51.1796875" style="48" customWidth="1"/>
    <col min="14078" max="14078" width="10.1796875" style="48" customWidth="1"/>
    <col min="14079" max="14079" width="20.54296875" style="48" customWidth="1"/>
    <col min="14080" max="14080" width="0.1796875" style="48" customWidth="1"/>
    <col min="14081" max="14081" width="8" style="48" hidden="1" customWidth="1"/>
    <col min="14082" max="14331" width="8" style="48"/>
    <col min="14332" max="14332" width="8" style="48" customWidth="1"/>
    <col min="14333" max="14333" width="51.1796875" style="48" customWidth="1"/>
    <col min="14334" max="14334" width="10.1796875" style="48" customWidth="1"/>
    <col min="14335" max="14335" width="20.54296875" style="48" customWidth="1"/>
    <col min="14336" max="14336" width="0.1796875" style="48" customWidth="1"/>
    <col min="14337" max="14337" width="8" style="48" hidden="1" customWidth="1"/>
    <col min="14338" max="14587" width="8" style="48"/>
    <col min="14588" max="14588" width="8" style="48" customWidth="1"/>
    <col min="14589" max="14589" width="51.1796875" style="48" customWidth="1"/>
    <col min="14590" max="14590" width="10.1796875" style="48" customWidth="1"/>
    <col min="14591" max="14591" width="20.54296875" style="48" customWidth="1"/>
    <col min="14592" max="14592" width="0.1796875" style="48" customWidth="1"/>
    <col min="14593" max="14593" width="8" style="48" hidden="1" customWidth="1"/>
    <col min="14594" max="14843" width="8" style="48"/>
    <col min="14844" max="14844" width="8" style="48" customWidth="1"/>
    <col min="14845" max="14845" width="51.1796875" style="48" customWidth="1"/>
    <col min="14846" max="14846" width="10.1796875" style="48" customWidth="1"/>
    <col min="14847" max="14847" width="20.54296875" style="48" customWidth="1"/>
    <col min="14848" max="14848" width="0.1796875" style="48" customWidth="1"/>
    <col min="14849" max="14849" width="8" style="48" hidden="1" customWidth="1"/>
    <col min="14850" max="15099" width="8" style="48"/>
    <col min="15100" max="15100" width="8" style="48" customWidth="1"/>
    <col min="15101" max="15101" width="51.1796875" style="48" customWidth="1"/>
    <col min="15102" max="15102" width="10.1796875" style="48" customWidth="1"/>
    <col min="15103" max="15103" width="20.54296875" style="48" customWidth="1"/>
    <col min="15104" max="15104" width="0.1796875" style="48" customWidth="1"/>
    <col min="15105" max="15105" width="8" style="48" hidden="1" customWidth="1"/>
    <col min="15106" max="15355" width="8" style="48"/>
    <col min="15356" max="15356" width="8" style="48" customWidth="1"/>
    <col min="15357" max="15357" width="51.1796875" style="48" customWidth="1"/>
    <col min="15358" max="15358" width="10.1796875" style="48" customWidth="1"/>
    <col min="15359" max="15359" width="20.54296875" style="48" customWidth="1"/>
    <col min="15360" max="15360" width="0.1796875" style="48" customWidth="1"/>
    <col min="15361" max="15361" width="8" style="48" hidden="1" customWidth="1"/>
    <col min="15362" max="15611" width="8" style="48"/>
    <col min="15612" max="15612" width="8" style="48" customWidth="1"/>
    <col min="15613" max="15613" width="51.1796875" style="48" customWidth="1"/>
    <col min="15614" max="15614" width="10.1796875" style="48" customWidth="1"/>
    <col min="15615" max="15615" width="20.54296875" style="48" customWidth="1"/>
    <col min="15616" max="15616" width="0.1796875" style="48" customWidth="1"/>
    <col min="15617" max="15617" width="8" style="48" hidden="1" customWidth="1"/>
    <col min="15618" max="15867" width="8" style="48"/>
    <col min="15868" max="15868" width="8" style="48" customWidth="1"/>
    <col min="15869" max="15869" width="51.1796875" style="48" customWidth="1"/>
    <col min="15870" max="15870" width="10.1796875" style="48" customWidth="1"/>
    <col min="15871" max="15871" width="20.54296875" style="48" customWidth="1"/>
    <col min="15872" max="15872" width="0.1796875" style="48" customWidth="1"/>
    <col min="15873" max="15873" width="8" style="48" hidden="1" customWidth="1"/>
    <col min="15874" max="16123" width="8" style="48"/>
    <col min="16124" max="16124" width="8" style="48" customWidth="1"/>
    <col min="16125" max="16125" width="51.1796875" style="48" customWidth="1"/>
    <col min="16126" max="16126" width="10.1796875" style="48" customWidth="1"/>
    <col min="16127" max="16127" width="20.54296875" style="48" customWidth="1"/>
    <col min="16128" max="16128" width="0.1796875" style="48" customWidth="1"/>
    <col min="16129" max="16129" width="8" style="48" hidden="1" customWidth="1"/>
    <col min="16130" max="16384" width="8" style="48"/>
  </cols>
  <sheetData>
    <row r="1" spans="1:6" ht="9" customHeight="1">
      <c r="A1" s="45"/>
      <c r="B1" s="46"/>
      <c r="C1" s="46"/>
      <c r="D1" s="47"/>
    </row>
    <row r="2" spans="1:6" ht="13">
      <c r="A2" s="49"/>
      <c r="B2" s="956" t="s">
        <v>0</v>
      </c>
      <c r="C2" s="956"/>
      <c r="D2" s="957"/>
    </row>
    <row r="3" spans="1:6">
      <c r="A3" s="49"/>
      <c r="D3" s="50"/>
    </row>
    <row r="4" spans="1:6" ht="13">
      <c r="A4" s="49"/>
      <c r="B4" s="958" t="s">
        <v>1843</v>
      </c>
      <c r="C4" s="958"/>
      <c r="D4" s="959"/>
    </row>
    <row r="5" spans="1:6">
      <c r="A5" s="49"/>
      <c r="D5" s="50"/>
    </row>
    <row r="6" spans="1:6" ht="17.25" customHeight="1">
      <c r="A6" s="49"/>
      <c r="B6" s="946" t="s">
        <v>107</v>
      </c>
      <c r="C6" s="946"/>
      <c r="D6" s="51"/>
      <c r="E6" s="10"/>
      <c r="F6" s="52"/>
    </row>
    <row r="7" spans="1:6" ht="13.5" thickBot="1">
      <c r="A7" s="54"/>
      <c r="B7" s="55"/>
      <c r="C7" s="56"/>
      <c r="D7" s="57"/>
    </row>
    <row r="8" spans="1:6" ht="13">
      <c r="A8" s="58"/>
      <c r="B8" s="59"/>
      <c r="C8" s="60"/>
      <c r="D8" s="61" t="s">
        <v>104</v>
      </c>
    </row>
    <row r="9" spans="1:6" ht="13.5" thickBot="1">
      <c r="A9" s="54"/>
      <c r="B9" s="56"/>
      <c r="C9" s="56"/>
      <c r="D9" s="62" t="s">
        <v>223</v>
      </c>
    </row>
    <row r="10" spans="1:6" ht="15" customHeight="1">
      <c r="A10" s="63"/>
      <c r="B10" s="59"/>
      <c r="C10" s="59"/>
      <c r="D10" s="64"/>
    </row>
    <row r="11" spans="1:6" ht="21" customHeight="1">
      <c r="A11" s="58"/>
      <c r="B11" s="544" t="s">
        <v>1193</v>
      </c>
      <c r="C11" s="545"/>
      <c r="D11" s="65"/>
    </row>
    <row r="12" spans="1:6" ht="15" customHeight="1">
      <c r="A12" s="58"/>
      <c r="B12" s="544"/>
      <c r="C12" s="545"/>
      <c r="D12" s="66"/>
    </row>
    <row r="13" spans="1:6" ht="21" customHeight="1">
      <c r="A13" s="58"/>
      <c r="B13" s="544" t="s">
        <v>1185</v>
      </c>
      <c r="C13" s="545"/>
      <c r="D13" s="65"/>
    </row>
    <row r="14" spans="1:6" ht="15" customHeight="1">
      <c r="A14" s="58"/>
      <c r="B14" s="544"/>
      <c r="C14" s="545"/>
      <c r="D14" s="66"/>
    </row>
    <row r="15" spans="1:6" ht="22.5" customHeight="1">
      <c r="A15" s="58"/>
      <c r="B15" s="544"/>
      <c r="C15" s="545"/>
      <c r="D15" s="65"/>
    </row>
    <row r="16" spans="1:6" ht="15" customHeight="1">
      <c r="A16" s="58"/>
      <c r="B16" s="544"/>
      <c r="C16" s="545"/>
      <c r="D16" s="66"/>
    </row>
    <row r="17" spans="1:4" ht="21" customHeight="1">
      <c r="A17" s="58"/>
      <c r="B17" s="544"/>
      <c r="C17" s="545"/>
      <c r="D17" s="66"/>
    </row>
    <row r="18" spans="1:4" ht="15" customHeight="1">
      <c r="A18" s="58"/>
      <c r="B18" s="544"/>
      <c r="C18" s="545"/>
      <c r="D18" s="66"/>
    </row>
    <row r="19" spans="1:4" ht="20.25" customHeight="1">
      <c r="A19" s="58"/>
      <c r="B19" s="544"/>
      <c r="C19" s="545"/>
      <c r="D19" s="66"/>
    </row>
    <row r="20" spans="1:4" ht="15" customHeight="1">
      <c r="A20" s="58"/>
      <c r="B20" s="544"/>
      <c r="C20" s="545"/>
      <c r="D20" s="66"/>
    </row>
    <row r="21" spans="1:4" ht="20.25" customHeight="1">
      <c r="A21" s="58"/>
      <c r="B21" s="544"/>
      <c r="C21" s="545"/>
      <c r="D21" s="66"/>
    </row>
    <row r="22" spans="1:4" ht="15" customHeight="1">
      <c r="A22" s="58"/>
      <c r="B22" s="544"/>
      <c r="C22" s="545"/>
      <c r="D22" s="66"/>
    </row>
    <row r="23" spans="1:4" ht="22.5" customHeight="1">
      <c r="A23" s="58"/>
      <c r="B23" s="544"/>
      <c r="C23" s="545"/>
      <c r="D23" s="66"/>
    </row>
    <row r="24" spans="1:4" ht="15" customHeight="1">
      <c r="A24" s="58"/>
      <c r="B24" s="544"/>
      <c r="C24" s="545"/>
      <c r="D24" s="66"/>
    </row>
    <row r="25" spans="1:4" ht="24" customHeight="1">
      <c r="A25" s="58"/>
      <c r="B25" s="544"/>
      <c r="C25" s="545"/>
      <c r="D25" s="66"/>
    </row>
    <row r="26" spans="1:4" ht="15" customHeight="1">
      <c r="A26" s="58"/>
      <c r="B26" s="544"/>
      <c r="C26" s="545"/>
      <c r="D26" s="66"/>
    </row>
    <row r="27" spans="1:4" ht="20.25" customHeight="1">
      <c r="A27" s="58"/>
      <c r="B27" s="544"/>
      <c r="C27" s="545"/>
      <c r="D27" s="66"/>
    </row>
    <row r="28" spans="1:4" ht="15" customHeight="1">
      <c r="A28" s="58"/>
      <c r="B28" s="544"/>
      <c r="C28" s="545"/>
      <c r="D28" s="67"/>
    </row>
    <row r="29" spans="1:4" ht="15" customHeight="1">
      <c r="A29" s="58"/>
      <c r="B29" s="544"/>
      <c r="C29" s="545"/>
      <c r="D29" s="67"/>
    </row>
    <row r="30" spans="1:4" ht="15" customHeight="1">
      <c r="A30" s="58"/>
      <c r="B30" s="544"/>
      <c r="C30" s="545"/>
      <c r="D30" s="67"/>
    </row>
    <row r="31" spans="1:4" ht="15" customHeight="1">
      <c r="A31" s="58"/>
      <c r="B31" s="544"/>
      <c r="C31" s="545"/>
      <c r="D31" s="67"/>
    </row>
    <row r="32" spans="1:4" ht="15" customHeight="1">
      <c r="A32" s="58"/>
      <c r="B32" s="544"/>
      <c r="C32" s="545"/>
      <c r="D32" s="67"/>
    </row>
    <row r="33" spans="1:4" ht="15" customHeight="1">
      <c r="A33" s="58"/>
      <c r="B33" s="544"/>
      <c r="C33" s="545"/>
      <c r="D33" s="67"/>
    </row>
    <row r="34" spans="1:4" ht="15" customHeight="1">
      <c r="A34" s="58"/>
      <c r="B34" s="544"/>
      <c r="C34" s="545"/>
      <c r="D34" s="67"/>
    </row>
    <row r="35" spans="1:4" ht="15" customHeight="1">
      <c r="A35" s="58"/>
      <c r="B35" s="544"/>
      <c r="C35" s="545"/>
      <c r="D35" s="67"/>
    </row>
    <row r="36" spans="1:4" ht="15" customHeight="1">
      <c r="A36" s="58"/>
      <c r="B36" s="544"/>
      <c r="C36" s="545"/>
      <c r="D36" s="67"/>
    </row>
    <row r="37" spans="1:4" ht="15" customHeight="1">
      <c r="A37" s="58"/>
      <c r="B37" s="546"/>
      <c r="C37" s="545"/>
      <c r="D37" s="68"/>
    </row>
    <row r="38" spans="1:4" ht="15" customHeight="1">
      <c r="A38" s="69"/>
      <c r="B38" s="547"/>
      <c r="C38" s="548"/>
      <c r="D38" s="70"/>
    </row>
    <row r="39" spans="1:4">
      <c r="A39" s="71"/>
      <c r="B39" s="72"/>
      <c r="C39" s="73"/>
      <c r="D39" s="74"/>
    </row>
    <row r="40" spans="1:4" ht="31.5" customHeight="1">
      <c r="A40" s="58"/>
      <c r="B40" s="960" t="s">
        <v>1184</v>
      </c>
      <c r="C40" s="961"/>
      <c r="D40" s="75"/>
    </row>
    <row r="41" spans="1:4" ht="13.5" thickBot="1">
      <c r="A41" s="54"/>
      <c r="B41" s="76"/>
      <c r="C41" s="77"/>
      <c r="D41" s="78"/>
    </row>
    <row r="42" spans="1:4">
      <c r="D42" s="79"/>
    </row>
    <row r="43" spans="1:4">
      <c r="D43" s="79"/>
    </row>
    <row r="44" spans="1:4">
      <c r="D44" s="79"/>
    </row>
    <row r="45" spans="1:4">
      <c r="D45" s="80"/>
    </row>
    <row r="46" spans="1:4">
      <c r="D46" s="79"/>
    </row>
    <row r="47" spans="1:4">
      <c r="D47" s="79"/>
    </row>
    <row r="48" spans="1:4">
      <c r="D48" s="79"/>
    </row>
    <row r="49" spans="4:4">
      <c r="D49" s="80"/>
    </row>
    <row r="50" spans="4:4">
      <c r="D50" s="79"/>
    </row>
    <row r="51" spans="4:4">
      <c r="D51" s="79"/>
    </row>
    <row r="52" spans="4:4">
      <c r="D52" s="79"/>
    </row>
    <row r="53" spans="4:4">
      <c r="D53" s="79"/>
    </row>
    <row r="54" spans="4:4">
      <c r="D54" s="79"/>
    </row>
    <row r="55" spans="4:4">
      <c r="D55" s="79"/>
    </row>
    <row r="56" spans="4:4">
      <c r="D56" s="79"/>
    </row>
    <row r="57" spans="4:4">
      <c r="D57" s="79"/>
    </row>
    <row r="58" spans="4:4">
      <c r="D58" s="79"/>
    </row>
    <row r="59" spans="4:4">
      <c r="D59" s="79"/>
    </row>
    <row r="60" spans="4:4">
      <c r="D60" s="79"/>
    </row>
    <row r="61" spans="4:4">
      <c r="D61" s="79"/>
    </row>
    <row r="62" spans="4:4">
      <c r="D62" s="79"/>
    </row>
    <row r="63" spans="4:4">
      <c r="D63" s="79"/>
    </row>
    <row r="64" spans="4:4">
      <c r="D64" s="79"/>
    </row>
    <row r="65" spans="4:4">
      <c r="D65" s="79"/>
    </row>
    <row r="66" spans="4:4">
      <c r="D66" s="79"/>
    </row>
    <row r="67" spans="4:4">
      <c r="D67" s="79"/>
    </row>
    <row r="68" spans="4:4">
      <c r="D68" s="79"/>
    </row>
    <row r="69" spans="4:4">
      <c r="D69" s="79"/>
    </row>
    <row r="70" spans="4:4">
      <c r="D70" s="79"/>
    </row>
    <row r="71" spans="4:4">
      <c r="D71" s="79"/>
    </row>
    <row r="72" spans="4:4">
      <c r="D72" s="79"/>
    </row>
    <row r="73" spans="4:4">
      <c r="D73" s="79"/>
    </row>
    <row r="74" spans="4:4">
      <c r="D74" s="79"/>
    </row>
    <row r="75" spans="4:4">
      <c r="D75" s="79"/>
    </row>
    <row r="76" spans="4:4">
      <c r="D76" s="79"/>
    </row>
    <row r="77" spans="4:4">
      <c r="D77" s="79"/>
    </row>
    <row r="78" spans="4:4">
      <c r="D78" s="79"/>
    </row>
    <row r="79" spans="4:4">
      <c r="D79" s="79"/>
    </row>
    <row r="80" spans="4:4">
      <c r="D80" s="79"/>
    </row>
    <row r="81" spans="4:4">
      <c r="D81" s="79"/>
    </row>
    <row r="82" spans="4:4">
      <c r="D82" s="79"/>
    </row>
    <row r="83" spans="4:4">
      <c r="D83" s="79"/>
    </row>
    <row r="84" spans="4:4">
      <c r="D84" s="79"/>
    </row>
    <row r="85" spans="4:4">
      <c r="D85" s="79"/>
    </row>
    <row r="86" spans="4:4">
      <c r="D86" s="79"/>
    </row>
    <row r="87" spans="4:4">
      <c r="D87" s="79"/>
    </row>
    <row r="88" spans="4:4">
      <c r="D88" s="79"/>
    </row>
    <row r="89" spans="4:4">
      <c r="D89" s="79"/>
    </row>
    <row r="90" spans="4:4">
      <c r="D90" s="79"/>
    </row>
    <row r="91" spans="4:4">
      <c r="D91" s="79"/>
    </row>
    <row r="92" spans="4:4">
      <c r="D92" s="79"/>
    </row>
    <row r="93" spans="4:4">
      <c r="D93" s="79"/>
    </row>
    <row r="94" spans="4:4">
      <c r="D94" s="79"/>
    </row>
    <row r="95" spans="4:4">
      <c r="D95" s="79"/>
    </row>
    <row r="96" spans="4:4">
      <c r="D96" s="79"/>
    </row>
    <row r="97" spans="4:4">
      <c r="D97" s="79"/>
    </row>
    <row r="98" spans="4:4">
      <c r="D98" s="79"/>
    </row>
    <row r="99" spans="4:4">
      <c r="D99" s="79"/>
    </row>
    <row r="100" spans="4:4">
      <c r="D100" s="79"/>
    </row>
    <row r="101" spans="4:4">
      <c r="D101" s="79"/>
    </row>
    <row r="102" spans="4:4">
      <c r="D102" s="79"/>
    </row>
    <row r="103" spans="4:4">
      <c r="D103" s="79"/>
    </row>
    <row r="104" spans="4:4">
      <c r="D104" s="79"/>
    </row>
    <row r="105" spans="4:4">
      <c r="D105" s="79"/>
    </row>
    <row r="106" spans="4:4">
      <c r="D106" s="79"/>
    </row>
    <row r="107" spans="4:4">
      <c r="D107" s="79"/>
    </row>
    <row r="108" spans="4:4">
      <c r="D108" s="79"/>
    </row>
    <row r="109" spans="4:4">
      <c r="D109" s="79"/>
    </row>
    <row r="110" spans="4:4">
      <c r="D110" s="79"/>
    </row>
    <row r="111" spans="4:4">
      <c r="D111" s="79"/>
    </row>
    <row r="112" spans="4:4">
      <c r="D112" s="79"/>
    </row>
    <row r="113" spans="4:4">
      <c r="D113" s="79"/>
    </row>
    <row r="114" spans="4:4">
      <c r="D114" s="79"/>
    </row>
    <row r="115" spans="4:4">
      <c r="D115" s="79"/>
    </row>
    <row r="116" spans="4:4">
      <c r="D116" s="79"/>
    </row>
    <row r="117" spans="4:4">
      <c r="D117" s="79"/>
    </row>
    <row r="118" spans="4:4">
      <c r="D118" s="79"/>
    </row>
    <row r="119" spans="4:4">
      <c r="D119" s="79"/>
    </row>
    <row r="120" spans="4:4">
      <c r="D120" s="79"/>
    </row>
    <row r="121" spans="4:4">
      <c r="D121" s="79"/>
    </row>
    <row r="122" spans="4:4">
      <c r="D122" s="79"/>
    </row>
    <row r="123" spans="4:4">
      <c r="D123" s="79"/>
    </row>
    <row r="124" spans="4:4">
      <c r="D124" s="79"/>
    </row>
    <row r="125" spans="4:4">
      <c r="D125" s="79"/>
    </row>
    <row r="126" spans="4:4">
      <c r="D126" s="79"/>
    </row>
    <row r="127" spans="4:4">
      <c r="D127" s="79"/>
    </row>
    <row r="128" spans="4:4">
      <c r="D128" s="79"/>
    </row>
    <row r="129" spans="4:4">
      <c r="D129" s="79"/>
    </row>
    <row r="130" spans="4:4">
      <c r="D130" s="79"/>
    </row>
    <row r="131" spans="4:4">
      <c r="D131" s="79"/>
    </row>
    <row r="132" spans="4:4">
      <c r="D132" s="79"/>
    </row>
    <row r="133" spans="4:4">
      <c r="D133" s="79"/>
    </row>
    <row r="134" spans="4:4">
      <c r="D134" s="79"/>
    </row>
    <row r="135" spans="4:4">
      <c r="D135" s="79"/>
    </row>
    <row r="136" spans="4:4">
      <c r="D136" s="79"/>
    </row>
    <row r="137" spans="4:4">
      <c r="D137" s="79"/>
    </row>
    <row r="138" spans="4:4">
      <c r="D138" s="79"/>
    </row>
    <row r="139" spans="4:4">
      <c r="D139" s="79"/>
    </row>
    <row r="140" spans="4:4">
      <c r="D140" s="79"/>
    </row>
    <row r="141" spans="4:4">
      <c r="D141" s="79"/>
    </row>
    <row r="142" spans="4:4">
      <c r="D142" s="79"/>
    </row>
    <row r="143" spans="4:4">
      <c r="D143" s="79"/>
    </row>
    <row r="144" spans="4:4">
      <c r="D144" s="79"/>
    </row>
    <row r="145" spans="4:4">
      <c r="D145" s="79"/>
    </row>
    <row r="146" spans="4:4">
      <c r="D146" s="79"/>
    </row>
    <row r="147" spans="4:4">
      <c r="D147" s="79"/>
    </row>
    <row r="148" spans="4:4">
      <c r="D148" s="79"/>
    </row>
    <row r="149" spans="4:4">
      <c r="D149" s="79"/>
    </row>
    <row r="150" spans="4:4">
      <c r="D150" s="79"/>
    </row>
    <row r="151" spans="4:4">
      <c r="D151" s="79"/>
    </row>
    <row r="152" spans="4:4">
      <c r="D152" s="79"/>
    </row>
    <row r="153" spans="4:4">
      <c r="D153" s="79"/>
    </row>
    <row r="154" spans="4:4">
      <c r="D154" s="79"/>
    </row>
    <row r="155" spans="4:4">
      <c r="D155" s="79"/>
    </row>
    <row r="156" spans="4:4">
      <c r="D156" s="79"/>
    </row>
    <row r="157" spans="4:4">
      <c r="D157" s="79"/>
    </row>
    <row r="158" spans="4:4">
      <c r="D158" s="79"/>
    </row>
    <row r="159" spans="4:4">
      <c r="D159" s="79"/>
    </row>
    <row r="160" spans="4:4">
      <c r="D160" s="79"/>
    </row>
    <row r="161" spans="4:4">
      <c r="D161" s="79"/>
    </row>
    <row r="162" spans="4:4">
      <c r="D162" s="79"/>
    </row>
    <row r="163" spans="4:4">
      <c r="D163" s="79"/>
    </row>
    <row r="164" spans="4:4">
      <c r="D164" s="79"/>
    </row>
    <row r="165" spans="4:4">
      <c r="D165" s="79"/>
    </row>
    <row r="166" spans="4:4">
      <c r="D166" s="79"/>
    </row>
    <row r="167" spans="4:4">
      <c r="D167" s="79"/>
    </row>
    <row r="168" spans="4:4">
      <c r="D168" s="79"/>
    </row>
    <row r="169" spans="4:4">
      <c r="D169" s="79"/>
    </row>
    <row r="170" spans="4:4">
      <c r="D170" s="79"/>
    </row>
    <row r="171" spans="4:4">
      <c r="D171" s="79"/>
    </row>
    <row r="172" spans="4:4">
      <c r="D172" s="79"/>
    </row>
    <row r="173" spans="4:4">
      <c r="D173" s="79"/>
    </row>
    <row r="174" spans="4:4">
      <c r="D174" s="79"/>
    </row>
    <row r="175" spans="4:4">
      <c r="D175" s="79"/>
    </row>
    <row r="176" spans="4:4">
      <c r="D176" s="79"/>
    </row>
    <row r="177" spans="4:4">
      <c r="D177" s="79"/>
    </row>
    <row r="178" spans="4:4">
      <c r="D178" s="79"/>
    </row>
    <row r="179" spans="4:4">
      <c r="D179" s="79"/>
    </row>
    <row r="180" spans="4:4">
      <c r="D180" s="79"/>
    </row>
    <row r="181" spans="4:4">
      <c r="D181" s="79"/>
    </row>
    <row r="182" spans="4:4">
      <c r="D182" s="79"/>
    </row>
    <row r="183" spans="4:4">
      <c r="D183" s="79"/>
    </row>
    <row r="184" spans="4:4">
      <c r="D184" s="79"/>
    </row>
    <row r="185" spans="4:4">
      <c r="D185" s="79"/>
    </row>
    <row r="186" spans="4:4">
      <c r="D186" s="79"/>
    </row>
    <row r="187" spans="4:4">
      <c r="D187" s="79"/>
    </row>
    <row r="188" spans="4:4">
      <c r="D188" s="79"/>
    </row>
    <row r="189" spans="4:4">
      <c r="D189" s="79"/>
    </row>
    <row r="190" spans="4:4">
      <c r="D190" s="79"/>
    </row>
    <row r="191" spans="4:4">
      <c r="D191" s="79"/>
    </row>
    <row r="192" spans="4:4">
      <c r="D192" s="79"/>
    </row>
    <row r="193" spans="4:4">
      <c r="D193" s="79"/>
    </row>
    <row r="194" spans="4:4">
      <c r="D194" s="79"/>
    </row>
    <row r="195" spans="4:4">
      <c r="D195" s="79"/>
    </row>
    <row r="196" spans="4:4">
      <c r="D196" s="79"/>
    </row>
    <row r="197" spans="4:4">
      <c r="D197" s="79"/>
    </row>
    <row r="198" spans="4:4">
      <c r="D198" s="79"/>
    </row>
    <row r="199" spans="4:4">
      <c r="D199" s="79"/>
    </row>
    <row r="200" spans="4:4">
      <c r="D200" s="79"/>
    </row>
    <row r="201" spans="4:4">
      <c r="D201" s="79"/>
    </row>
    <row r="202" spans="4:4">
      <c r="D202" s="79"/>
    </row>
    <row r="203" spans="4:4">
      <c r="D203" s="79"/>
    </row>
    <row r="204" spans="4:4">
      <c r="D204" s="79"/>
    </row>
    <row r="205" spans="4:4">
      <c r="D205" s="79"/>
    </row>
    <row r="206" spans="4:4">
      <c r="D206" s="79"/>
    </row>
    <row r="207" spans="4:4">
      <c r="D207" s="79"/>
    </row>
    <row r="208" spans="4:4">
      <c r="D208" s="79"/>
    </row>
    <row r="209" spans="4:4">
      <c r="D209" s="79"/>
    </row>
    <row r="210" spans="4:4">
      <c r="D210" s="79"/>
    </row>
    <row r="211" spans="4:4">
      <c r="D211" s="79"/>
    </row>
    <row r="212" spans="4:4">
      <c r="D212" s="79"/>
    </row>
    <row r="213" spans="4:4">
      <c r="D213" s="79"/>
    </row>
    <row r="214" spans="4:4">
      <c r="D214" s="79"/>
    </row>
    <row r="215" spans="4:4">
      <c r="D215" s="79"/>
    </row>
    <row r="216" spans="4:4">
      <c r="D216" s="79"/>
    </row>
    <row r="217" spans="4:4">
      <c r="D217" s="79"/>
    </row>
    <row r="218" spans="4:4">
      <c r="D218" s="79"/>
    </row>
    <row r="219" spans="4:4">
      <c r="D219" s="79"/>
    </row>
    <row r="220" spans="4:4">
      <c r="D220" s="79"/>
    </row>
    <row r="221" spans="4:4">
      <c r="D221" s="79"/>
    </row>
    <row r="222" spans="4:4">
      <c r="D222" s="79"/>
    </row>
    <row r="223" spans="4:4">
      <c r="D223" s="79"/>
    </row>
    <row r="224" spans="4:4">
      <c r="D224" s="79"/>
    </row>
    <row r="225" spans="4:4">
      <c r="D225" s="79"/>
    </row>
    <row r="226" spans="4:4">
      <c r="D226" s="79"/>
    </row>
    <row r="227" spans="4:4">
      <c r="D227" s="79"/>
    </row>
    <row r="228" spans="4:4">
      <c r="D228" s="79"/>
    </row>
    <row r="229" spans="4:4">
      <c r="D229" s="79"/>
    </row>
    <row r="230" spans="4:4">
      <c r="D230" s="79"/>
    </row>
    <row r="231" spans="4:4">
      <c r="D231" s="79"/>
    </row>
    <row r="232" spans="4:4">
      <c r="D232" s="79"/>
    </row>
    <row r="233" spans="4:4">
      <c r="D233" s="79"/>
    </row>
    <row r="234" spans="4:4">
      <c r="D234" s="79"/>
    </row>
    <row r="235" spans="4:4">
      <c r="D235" s="79"/>
    </row>
    <row r="236" spans="4:4">
      <c r="D236" s="79"/>
    </row>
    <row r="237" spans="4:4">
      <c r="D237" s="79"/>
    </row>
    <row r="238" spans="4:4">
      <c r="D238" s="79"/>
    </row>
    <row r="239" spans="4:4">
      <c r="D239" s="79"/>
    </row>
    <row r="240" spans="4:4">
      <c r="D240" s="79"/>
    </row>
    <row r="241" spans="4:4">
      <c r="D241" s="79"/>
    </row>
    <row r="242" spans="4:4">
      <c r="D242" s="79"/>
    </row>
    <row r="243" spans="4:4">
      <c r="D243" s="79"/>
    </row>
    <row r="244" spans="4:4">
      <c r="D244" s="79"/>
    </row>
    <row r="245" spans="4:4">
      <c r="D245" s="79"/>
    </row>
    <row r="246" spans="4:4">
      <c r="D246" s="79"/>
    </row>
    <row r="247" spans="4:4">
      <c r="D247" s="79"/>
    </row>
    <row r="248" spans="4:4">
      <c r="D248" s="79"/>
    </row>
    <row r="249" spans="4:4">
      <c r="D249" s="79"/>
    </row>
    <row r="250" spans="4:4">
      <c r="D250" s="79"/>
    </row>
    <row r="251" spans="4:4">
      <c r="D251" s="79"/>
    </row>
    <row r="252" spans="4:4">
      <c r="D252" s="79"/>
    </row>
    <row r="253" spans="4:4">
      <c r="D253" s="79"/>
    </row>
    <row r="254" spans="4:4">
      <c r="D254" s="79"/>
    </row>
    <row r="255" spans="4:4">
      <c r="D255" s="79"/>
    </row>
    <row r="256" spans="4:4">
      <c r="D256" s="79"/>
    </row>
    <row r="257" spans="4:4">
      <c r="D257" s="79"/>
    </row>
    <row r="258" spans="4:4">
      <c r="D258" s="79"/>
    </row>
    <row r="259" spans="4:4">
      <c r="D259" s="79"/>
    </row>
    <row r="260" spans="4:4">
      <c r="D260" s="79"/>
    </row>
    <row r="261" spans="4:4">
      <c r="D261" s="79"/>
    </row>
    <row r="262" spans="4:4">
      <c r="D262" s="79"/>
    </row>
    <row r="263" spans="4:4">
      <c r="D263" s="79"/>
    </row>
    <row r="264" spans="4:4">
      <c r="D264" s="79"/>
    </row>
    <row r="265" spans="4:4">
      <c r="D265" s="79"/>
    </row>
    <row r="266" spans="4:4">
      <c r="D266" s="79"/>
    </row>
    <row r="267" spans="4:4">
      <c r="D267" s="79"/>
    </row>
    <row r="268" spans="4:4">
      <c r="D268" s="79"/>
    </row>
    <row r="269" spans="4:4">
      <c r="D269" s="79"/>
    </row>
    <row r="270" spans="4:4">
      <c r="D270" s="79"/>
    </row>
    <row r="271" spans="4:4">
      <c r="D271" s="79"/>
    </row>
    <row r="272" spans="4:4">
      <c r="D272" s="79"/>
    </row>
    <row r="273" spans="4:4">
      <c r="D273" s="79"/>
    </row>
    <row r="274" spans="4:4">
      <c r="D274" s="79"/>
    </row>
    <row r="275" spans="4:4">
      <c r="D275" s="79"/>
    </row>
    <row r="276" spans="4:4">
      <c r="D276" s="79"/>
    </row>
    <row r="277" spans="4:4">
      <c r="D277" s="79"/>
    </row>
    <row r="278" spans="4:4">
      <c r="D278" s="79"/>
    </row>
    <row r="279" spans="4:4">
      <c r="D279" s="79"/>
    </row>
    <row r="280" spans="4:4">
      <c r="D280" s="79"/>
    </row>
    <row r="281" spans="4:4">
      <c r="D281" s="79"/>
    </row>
    <row r="282" spans="4:4">
      <c r="D282" s="79"/>
    </row>
    <row r="283" spans="4:4">
      <c r="D283" s="79"/>
    </row>
    <row r="284" spans="4:4">
      <c r="D284" s="79"/>
    </row>
    <row r="285" spans="4:4">
      <c r="D285" s="79"/>
    </row>
    <row r="286" spans="4:4">
      <c r="D286" s="79"/>
    </row>
    <row r="287" spans="4:4">
      <c r="D287" s="79"/>
    </row>
    <row r="288" spans="4:4">
      <c r="D288" s="79"/>
    </row>
    <row r="289" spans="4:4">
      <c r="D289" s="79"/>
    </row>
    <row r="290" spans="4:4">
      <c r="D290" s="79"/>
    </row>
    <row r="291" spans="4:4">
      <c r="D291" s="79"/>
    </row>
    <row r="292" spans="4:4">
      <c r="D292" s="79"/>
    </row>
    <row r="293" spans="4:4">
      <c r="D293" s="79"/>
    </row>
    <row r="294" spans="4:4">
      <c r="D294" s="79"/>
    </row>
    <row r="295" spans="4:4">
      <c r="D295" s="79"/>
    </row>
    <row r="296" spans="4:4">
      <c r="D296" s="79"/>
    </row>
    <row r="297" spans="4:4">
      <c r="D297" s="79"/>
    </row>
    <row r="298" spans="4:4">
      <c r="D298" s="79"/>
    </row>
    <row r="299" spans="4:4">
      <c r="D299" s="79"/>
    </row>
    <row r="300" spans="4:4">
      <c r="D300" s="79"/>
    </row>
    <row r="301" spans="4:4">
      <c r="D301" s="79"/>
    </row>
    <row r="302" spans="4:4">
      <c r="D302" s="79"/>
    </row>
    <row r="303" spans="4:4">
      <c r="D303" s="79"/>
    </row>
    <row r="304" spans="4:4">
      <c r="D304" s="79"/>
    </row>
    <row r="305" spans="4:4">
      <c r="D305" s="79"/>
    </row>
    <row r="306" spans="4:4">
      <c r="D306" s="79"/>
    </row>
    <row r="307" spans="4:4">
      <c r="D307" s="79"/>
    </row>
    <row r="308" spans="4:4">
      <c r="D308" s="79"/>
    </row>
    <row r="309" spans="4:4">
      <c r="D309" s="79"/>
    </row>
    <row r="310" spans="4:4">
      <c r="D310" s="79"/>
    </row>
    <row r="311" spans="4:4">
      <c r="D311" s="79"/>
    </row>
    <row r="312" spans="4:4">
      <c r="D312" s="79"/>
    </row>
    <row r="313" spans="4:4">
      <c r="D313" s="79"/>
    </row>
    <row r="314" spans="4:4">
      <c r="D314" s="79"/>
    </row>
    <row r="315" spans="4:4">
      <c r="D315" s="79"/>
    </row>
    <row r="316" spans="4:4">
      <c r="D316" s="79"/>
    </row>
    <row r="317" spans="4:4">
      <c r="D317" s="79"/>
    </row>
    <row r="318" spans="4:4">
      <c r="D318" s="79"/>
    </row>
    <row r="319" spans="4:4">
      <c r="D319" s="79"/>
    </row>
    <row r="320" spans="4:4">
      <c r="D320" s="79"/>
    </row>
    <row r="321" spans="4:4">
      <c r="D321" s="79"/>
    </row>
    <row r="322" spans="4:4">
      <c r="D322" s="79"/>
    </row>
    <row r="323" spans="4:4">
      <c r="D323" s="79"/>
    </row>
    <row r="324" spans="4:4">
      <c r="D324" s="79"/>
    </row>
    <row r="325" spans="4:4">
      <c r="D325" s="79"/>
    </row>
    <row r="326" spans="4:4">
      <c r="D326" s="79"/>
    </row>
    <row r="327" spans="4:4">
      <c r="D327" s="79"/>
    </row>
    <row r="328" spans="4:4">
      <c r="D328" s="79"/>
    </row>
    <row r="329" spans="4:4">
      <c r="D329" s="79"/>
    </row>
    <row r="330" spans="4:4">
      <c r="D330" s="79"/>
    </row>
    <row r="331" spans="4:4">
      <c r="D331" s="79"/>
    </row>
    <row r="332" spans="4:4">
      <c r="D332" s="79"/>
    </row>
    <row r="333" spans="4:4">
      <c r="D333" s="79"/>
    </row>
    <row r="334" spans="4:4">
      <c r="D334" s="79"/>
    </row>
    <row r="335" spans="4:4">
      <c r="D335" s="79"/>
    </row>
    <row r="336" spans="4:4">
      <c r="D336" s="79"/>
    </row>
    <row r="337" spans="4:4">
      <c r="D337" s="79"/>
    </row>
    <row r="338" spans="4:4">
      <c r="D338" s="79"/>
    </row>
    <row r="339" spans="4:4">
      <c r="D339" s="79"/>
    </row>
    <row r="340" spans="4:4">
      <c r="D340" s="79"/>
    </row>
    <row r="341" spans="4:4">
      <c r="D341" s="79"/>
    </row>
    <row r="342" spans="4:4">
      <c r="D342" s="79"/>
    </row>
    <row r="343" spans="4:4">
      <c r="D343" s="79"/>
    </row>
    <row r="344" spans="4:4">
      <c r="D344" s="79"/>
    </row>
    <row r="345" spans="4:4">
      <c r="D345" s="79"/>
    </row>
    <row r="346" spans="4:4">
      <c r="D346" s="79"/>
    </row>
    <row r="347" spans="4:4">
      <c r="D347" s="79"/>
    </row>
    <row r="348" spans="4:4">
      <c r="D348" s="79"/>
    </row>
    <row r="349" spans="4:4">
      <c r="D349" s="79"/>
    </row>
    <row r="350" spans="4:4">
      <c r="D350" s="79"/>
    </row>
    <row r="351" spans="4:4">
      <c r="D351" s="79"/>
    </row>
    <row r="352" spans="4:4">
      <c r="D352" s="79"/>
    </row>
    <row r="353" spans="4:4">
      <c r="D353" s="79"/>
    </row>
    <row r="354" spans="4:4">
      <c r="D354" s="79"/>
    </row>
    <row r="355" spans="4:4">
      <c r="D355" s="79"/>
    </row>
    <row r="356" spans="4:4">
      <c r="D356" s="79"/>
    </row>
    <row r="357" spans="4:4">
      <c r="D357" s="79"/>
    </row>
    <row r="358" spans="4:4">
      <c r="D358" s="79"/>
    </row>
    <row r="359" spans="4:4">
      <c r="D359" s="79"/>
    </row>
    <row r="360" spans="4:4">
      <c r="D360" s="79"/>
    </row>
    <row r="361" spans="4:4">
      <c r="D361" s="79"/>
    </row>
    <row r="362" spans="4:4">
      <c r="D362" s="79"/>
    </row>
    <row r="363" spans="4:4">
      <c r="D363" s="79"/>
    </row>
    <row r="364" spans="4:4">
      <c r="D364" s="79"/>
    </row>
    <row r="365" spans="4:4">
      <c r="D365" s="79"/>
    </row>
    <row r="366" spans="4:4">
      <c r="D366" s="79"/>
    </row>
    <row r="367" spans="4:4">
      <c r="D367" s="79"/>
    </row>
    <row r="368" spans="4:4">
      <c r="D368" s="79"/>
    </row>
    <row r="369" spans="4:4">
      <c r="D369" s="79"/>
    </row>
    <row r="370" spans="4:4">
      <c r="D370" s="79"/>
    </row>
    <row r="371" spans="4:4">
      <c r="D371" s="79"/>
    </row>
    <row r="372" spans="4:4">
      <c r="D372" s="79"/>
    </row>
    <row r="373" spans="4:4">
      <c r="D373" s="79"/>
    </row>
    <row r="374" spans="4:4">
      <c r="D374" s="79"/>
    </row>
    <row r="375" spans="4:4">
      <c r="D375" s="79"/>
    </row>
    <row r="376" spans="4:4">
      <c r="D376" s="79"/>
    </row>
    <row r="377" spans="4:4">
      <c r="D377" s="79"/>
    </row>
    <row r="378" spans="4:4">
      <c r="D378" s="79"/>
    </row>
    <row r="379" spans="4:4">
      <c r="D379" s="79"/>
    </row>
    <row r="380" spans="4:4">
      <c r="D380" s="79"/>
    </row>
    <row r="381" spans="4:4">
      <c r="D381" s="79"/>
    </row>
    <row r="382" spans="4:4">
      <c r="D382" s="79"/>
    </row>
    <row r="383" spans="4:4">
      <c r="D383" s="79"/>
    </row>
    <row r="384" spans="4:4">
      <c r="D384" s="79"/>
    </row>
    <row r="385" spans="4:4">
      <c r="D385" s="79"/>
    </row>
    <row r="386" spans="4:4">
      <c r="D386" s="79"/>
    </row>
    <row r="387" spans="4:4">
      <c r="D387" s="79"/>
    </row>
    <row r="388" spans="4:4">
      <c r="D388" s="79"/>
    </row>
    <row r="389" spans="4:4">
      <c r="D389" s="79"/>
    </row>
    <row r="390" spans="4:4">
      <c r="D390" s="79"/>
    </row>
    <row r="391" spans="4:4">
      <c r="D391" s="79"/>
    </row>
    <row r="392" spans="4:4">
      <c r="D392" s="79"/>
    </row>
    <row r="393" spans="4:4">
      <c r="D393" s="79"/>
    </row>
    <row r="394" spans="4:4">
      <c r="D394" s="79"/>
    </row>
    <row r="395" spans="4:4">
      <c r="D395" s="79"/>
    </row>
    <row r="396" spans="4:4">
      <c r="D396" s="79"/>
    </row>
    <row r="397" spans="4:4">
      <c r="D397" s="79"/>
    </row>
    <row r="398" spans="4:4">
      <c r="D398" s="79"/>
    </row>
    <row r="399" spans="4:4">
      <c r="D399" s="79"/>
    </row>
    <row r="400" spans="4:4">
      <c r="D400" s="79"/>
    </row>
    <row r="401" spans="4:4">
      <c r="D401" s="79"/>
    </row>
    <row r="402" spans="4:4">
      <c r="D402" s="79"/>
    </row>
    <row r="403" spans="4:4">
      <c r="D403" s="79"/>
    </row>
    <row r="404" spans="4:4">
      <c r="D404" s="79"/>
    </row>
    <row r="405" spans="4:4">
      <c r="D405" s="79"/>
    </row>
    <row r="406" spans="4:4">
      <c r="D406" s="79"/>
    </row>
    <row r="407" spans="4:4">
      <c r="D407" s="79"/>
    </row>
    <row r="408" spans="4:4">
      <c r="D408" s="79"/>
    </row>
    <row r="409" spans="4:4">
      <c r="D409" s="79"/>
    </row>
    <row r="410" spans="4:4">
      <c r="D410" s="79"/>
    </row>
    <row r="411" spans="4:4">
      <c r="D411" s="79"/>
    </row>
    <row r="412" spans="4:4">
      <c r="D412" s="79"/>
    </row>
    <row r="413" spans="4:4">
      <c r="D413" s="79"/>
    </row>
    <row r="414" spans="4:4">
      <c r="D414" s="79"/>
    </row>
    <row r="415" spans="4:4">
      <c r="D415" s="79"/>
    </row>
    <row r="416" spans="4:4">
      <c r="D416" s="79"/>
    </row>
    <row r="417" spans="4:4">
      <c r="D417" s="79"/>
    </row>
  </sheetData>
  <mergeCells count="4">
    <mergeCell ref="B2:D2"/>
    <mergeCell ref="B4:D4"/>
    <mergeCell ref="B6:C6"/>
    <mergeCell ref="B40:C40"/>
  </mergeCells>
  <printOptions horizontalCentered="1"/>
  <pageMargins left="0.7" right="0.5" top="1.5" bottom="0.7" header="0.5" footer="0.3"/>
  <pageSetup paperSize="9" scale="88" orientation="portrait" r:id="rId1"/>
  <headerFooter alignWithMargins="0">
    <oddHeader>&amp;C&amp;"Arial,Bold"&amp;12SECTION 2
INFILL SEWERS AND SEWER CONNECTIONS 
FOR KIRUMBA WARD
(BILL NO. 2.1 - 2.2)
SUMMARY SHEET</oddHeader>
    <oddFooter>&amp;C&amp;"Arial,Regular"Page &amp;P of &amp;N&amp;R&amp;"Arial,Regular"Summary Sheet - Section 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4045-04DA-4A80-86F4-390097579636}">
  <sheetPr codeName="Sheet8"/>
  <dimension ref="A1:P233"/>
  <sheetViews>
    <sheetView view="pageBreakPreview" topLeftCell="A23" zoomScale="115" zoomScaleNormal="115" zoomScaleSheetLayoutView="115" workbookViewId="0">
      <selection activeCell="B7" sqref="B7:F7"/>
    </sheetView>
  </sheetViews>
  <sheetFormatPr defaultColWidth="9.1796875" defaultRowHeight="12.5"/>
  <cols>
    <col min="1" max="1" width="11.7265625" style="116" bestFit="1" customWidth="1"/>
    <col min="2" max="2" width="56.54296875" style="551" customWidth="1"/>
    <col min="3" max="3" width="5.54296875" style="165" bestFit="1" customWidth="1"/>
    <col min="4" max="4" width="9.7265625" style="157" customWidth="1"/>
    <col min="5" max="5" width="13" style="681" customWidth="1"/>
    <col min="6" max="6" width="15.453125" style="681" customWidth="1"/>
    <col min="7" max="7" width="19.81640625" style="116" customWidth="1"/>
    <col min="8" max="8" width="14" style="116" customWidth="1"/>
    <col min="9" max="9" width="10.26953125" style="116" customWidth="1"/>
    <col min="10" max="10" width="10.26953125" style="116" bestFit="1" customWidth="1"/>
    <col min="11" max="15" width="9.1796875" style="116"/>
    <col min="16" max="16" width="10.26953125" style="116" bestFit="1" customWidth="1"/>
    <col min="17" max="16384" width="9.1796875" style="116"/>
  </cols>
  <sheetData>
    <row r="1" spans="1:9" s="311" customFormat="1" ht="16" customHeight="1">
      <c r="A1" s="597"/>
      <c r="B1" s="964" t="s">
        <v>0</v>
      </c>
      <c r="C1" s="964"/>
      <c r="D1" s="964"/>
      <c r="E1" s="964"/>
      <c r="F1" s="965"/>
      <c r="H1" s="711">
        <v>0.05</v>
      </c>
      <c r="I1" s="711">
        <v>0.15</v>
      </c>
    </row>
    <row r="2" spans="1:9" ht="13">
      <c r="A2" s="115"/>
      <c r="B2" s="1"/>
      <c r="C2" s="2"/>
      <c r="D2" s="3"/>
      <c r="E2" s="191"/>
      <c r="F2" s="179"/>
    </row>
    <row r="3" spans="1:9" ht="13">
      <c r="A3" s="115"/>
      <c r="B3" s="946" t="s">
        <v>1843</v>
      </c>
      <c r="C3" s="946"/>
      <c r="D3" s="946"/>
      <c r="E3" s="946"/>
      <c r="F3" s="947"/>
    </row>
    <row r="4" spans="1:9" ht="13">
      <c r="A4" s="115"/>
      <c r="B4" s="5"/>
      <c r="C4" s="6"/>
      <c r="D4" s="7"/>
      <c r="E4" s="192"/>
      <c r="F4" s="180"/>
    </row>
    <row r="5" spans="1:9" ht="14.25" customHeight="1">
      <c r="A5" s="115"/>
      <c r="B5" s="946" t="s">
        <v>228</v>
      </c>
      <c r="C5" s="946"/>
      <c r="D5" s="946"/>
      <c r="E5" s="193"/>
      <c r="F5" s="181"/>
    </row>
    <row r="6" spans="1:9">
      <c r="A6" s="115"/>
      <c r="B6" s="12"/>
      <c r="C6" s="9"/>
      <c r="D6" s="10"/>
      <c r="E6" s="193"/>
      <c r="F6" s="181"/>
    </row>
    <row r="7" spans="1:9" ht="14.15" customHeight="1">
      <c r="A7" s="115"/>
      <c r="B7" s="946" t="s">
        <v>307</v>
      </c>
      <c r="C7" s="946"/>
      <c r="D7" s="946"/>
      <c r="E7" s="946"/>
      <c r="F7" s="947"/>
    </row>
    <row r="8" spans="1:9" ht="13" thickBot="1">
      <c r="A8" s="115"/>
      <c r="F8" s="682"/>
    </row>
    <row r="9" spans="1:9" s="487" customFormat="1" ht="27.75" customHeight="1">
      <c r="A9" s="13" t="s">
        <v>1</v>
      </c>
      <c r="B9" s="113" t="s">
        <v>2</v>
      </c>
      <c r="C9" s="86" t="s">
        <v>3</v>
      </c>
      <c r="D9" s="82" t="s">
        <v>4</v>
      </c>
      <c r="E9" s="194" t="s">
        <v>5</v>
      </c>
      <c r="F9" s="182" t="s">
        <v>6</v>
      </c>
    </row>
    <row r="10" spans="1:9" s="487" customFormat="1" ht="3" customHeight="1">
      <c r="A10" s="134"/>
      <c r="B10" s="135"/>
      <c r="C10" s="136"/>
      <c r="D10" s="137"/>
      <c r="E10" s="195"/>
      <c r="F10" s="190"/>
    </row>
    <row r="11" spans="1:9" ht="27" customHeight="1">
      <c r="A11" s="16"/>
      <c r="B11" s="90" t="s">
        <v>7</v>
      </c>
      <c r="C11" s="471"/>
      <c r="D11" s="85"/>
      <c r="E11" s="198"/>
      <c r="F11" s="683"/>
    </row>
    <row r="12" spans="1:9" ht="9" customHeight="1">
      <c r="A12" s="15"/>
      <c r="B12" s="89"/>
      <c r="C12" s="22"/>
      <c r="D12" s="22"/>
      <c r="E12" s="198"/>
      <c r="F12" s="683"/>
    </row>
    <row r="13" spans="1:9" ht="39.75" customHeight="1">
      <c r="A13" s="141" t="s">
        <v>1253</v>
      </c>
      <c r="B13" s="91" t="s">
        <v>105</v>
      </c>
      <c r="C13" s="471"/>
      <c r="D13" s="85"/>
      <c r="E13" s="198"/>
      <c r="F13" s="683"/>
    </row>
    <row r="14" spans="1:9" ht="9" customHeight="1">
      <c r="A14" s="526"/>
      <c r="B14" s="92"/>
      <c r="C14" s="22"/>
      <c r="D14" s="22"/>
      <c r="E14" s="198"/>
      <c r="F14" s="683"/>
    </row>
    <row r="15" spans="1:9" ht="66" customHeight="1">
      <c r="A15" s="141" t="s">
        <v>1254</v>
      </c>
      <c r="B15" s="91" t="s">
        <v>8</v>
      </c>
      <c r="C15" s="471"/>
      <c r="D15" s="85"/>
      <c r="E15" s="198"/>
      <c r="F15" s="683"/>
    </row>
    <row r="16" spans="1:9" ht="9" customHeight="1">
      <c r="A16" s="526"/>
      <c r="B16" s="92"/>
      <c r="C16" s="22"/>
      <c r="D16" s="22"/>
      <c r="E16" s="198"/>
      <c r="F16" s="683"/>
    </row>
    <row r="17" spans="1:12" ht="27.75" customHeight="1">
      <c r="A17" s="141" t="s">
        <v>1256</v>
      </c>
      <c r="B17" s="91" t="s">
        <v>106</v>
      </c>
      <c r="C17" s="471"/>
      <c r="D17" s="85"/>
      <c r="E17" s="198"/>
      <c r="F17" s="683"/>
    </row>
    <row r="18" spans="1:12" ht="9" customHeight="1">
      <c r="A18" s="526"/>
      <c r="B18" s="92"/>
      <c r="C18" s="22"/>
      <c r="D18" s="22"/>
      <c r="E18" s="198"/>
      <c r="F18" s="683"/>
    </row>
    <row r="19" spans="1:12" ht="285" customHeight="1">
      <c r="A19" s="699" t="s">
        <v>1638</v>
      </c>
      <c r="B19" s="91" t="s">
        <v>9</v>
      </c>
      <c r="C19" s="471"/>
      <c r="D19" s="85"/>
      <c r="E19" s="198"/>
      <c r="F19" s="683"/>
    </row>
    <row r="20" spans="1:12" ht="9" customHeight="1">
      <c r="A20" s="15"/>
      <c r="B20" s="89"/>
      <c r="C20" s="22"/>
      <c r="D20" s="22"/>
      <c r="E20" s="198"/>
      <c r="F20" s="683"/>
    </row>
    <row r="21" spans="1:12" ht="16.5" customHeight="1">
      <c r="A21" s="17" t="s">
        <v>10</v>
      </c>
      <c r="B21" s="93" t="s">
        <v>11</v>
      </c>
      <c r="C21" s="471"/>
      <c r="D21" s="85"/>
      <c r="E21" s="198"/>
      <c r="F21" s="683"/>
    </row>
    <row r="22" spans="1:12" ht="9" customHeight="1">
      <c r="A22" s="15"/>
      <c r="B22" s="89"/>
      <c r="C22" s="22"/>
      <c r="D22" s="22"/>
      <c r="E22" s="198"/>
      <c r="F22" s="683"/>
    </row>
    <row r="23" spans="1:12" ht="15" customHeight="1">
      <c r="A23" s="15"/>
      <c r="B23" s="90" t="s">
        <v>12</v>
      </c>
      <c r="C23" s="22"/>
      <c r="D23" s="85"/>
      <c r="E23" s="198"/>
      <c r="F23" s="683"/>
    </row>
    <row r="24" spans="1:12" ht="9" customHeight="1">
      <c r="A24" s="15"/>
      <c r="B24" s="89"/>
      <c r="C24" s="22"/>
      <c r="D24" s="22"/>
      <c r="E24" s="198"/>
      <c r="F24" s="683"/>
    </row>
    <row r="25" spans="1:12" ht="15" customHeight="1">
      <c r="A25" s="15"/>
      <c r="B25" s="94" t="s">
        <v>13</v>
      </c>
      <c r="C25" s="22"/>
      <c r="D25" s="85"/>
      <c r="E25" s="198"/>
      <c r="F25" s="683"/>
    </row>
    <row r="26" spans="1:12" ht="9" customHeight="1">
      <c r="A26" s="15"/>
      <c r="B26" s="89"/>
      <c r="C26" s="22"/>
      <c r="D26" s="22"/>
      <c r="E26" s="198"/>
      <c r="F26" s="683"/>
    </row>
    <row r="27" spans="1:12" ht="39">
      <c r="A27" s="15"/>
      <c r="B27" s="95" t="s">
        <v>229</v>
      </c>
      <c r="C27" s="22"/>
      <c r="D27" s="85"/>
      <c r="E27" s="198"/>
      <c r="F27" s="683"/>
    </row>
    <row r="28" spans="1:12" ht="9" customHeight="1">
      <c r="A28" s="15"/>
      <c r="B28" s="89"/>
      <c r="C28" s="22"/>
      <c r="D28" s="22"/>
      <c r="E28" s="198"/>
      <c r="F28" s="683"/>
    </row>
    <row r="29" spans="1:12" ht="16.5" customHeight="1">
      <c r="A29" s="15" t="s">
        <v>230</v>
      </c>
      <c r="B29" s="89" t="s">
        <v>14</v>
      </c>
      <c r="C29" s="32" t="s">
        <v>15</v>
      </c>
      <c r="D29" s="32">
        <v>5368</v>
      </c>
      <c r="E29" s="198"/>
      <c r="F29" s="683"/>
    </row>
    <row r="30" spans="1:12" ht="9" customHeight="1">
      <c r="A30" s="15"/>
      <c r="B30" s="89"/>
      <c r="C30" s="32"/>
      <c r="D30" s="22"/>
      <c r="E30" s="198"/>
      <c r="F30" s="683"/>
    </row>
    <row r="31" spans="1:12" ht="65.25" customHeight="1">
      <c r="A31" s="15"/>
      <c r="B31" s="95" t="s">
        <v>16</v>
      </c>
      <c r="C31" s="32"/>
      <c r="D31" s="85"/>
      <c r="E31" s="198"/>
      <c r="F31" s="683"/>
      <c r="J31" s="227"/>
      <c r="K31" s="626"/>
      <c r="L31" s="626"/>
    </row>
    <row r="32" spans="1:12" ht="9" customHeight="1">
      <c r="A32" s="15"/>
      <c r="B32" s="89"/>
      <c r="C32" s="32"/>
      <c r="D32" s="22"/>
      <c r="E32" s="198"/>
      <c r="F32" s="683"/>
    </row>
    <row r="33" spans="1:6" ht="15.75" customHeight="1">
      <c r="A33" s="15" t="s">
        <v>231</v>
      </c>
      <c r="B33" s="89" t="s">
        <v>14</v>
      </c>
      <c r="C33" s="32" t="s">
        <v>15</v>
      </c>
      <c r="D33" s="32">
        <v>1020</v>
      </c>
      <c r="E33" s="198"/>
      <c r="F33" s="683"/>
    </row>
    <row r="34" spans="1:6">
      <c r="A34" s="15"/>
      <c r="B34" s="89"/>
      <c r="C34" s="32"/>
      <c r="D34" s="32"/>
      <c r="E34" s="198"/>
      <c r="F34" s="683"/>
    </row>
    <row r="35" spans="1:6" ht="15.75" customHeight="1">
      <c r="A35" s="15"/>
      <c r="B35" s="89"/>
      <c r="C35" s="32"/>
      <c r="D35" s="32"/>
      <c r="E35" s="198"/>
      <c r="F35" s="683"/>
    </row>
    <row r="36" spans="1:6" ht="15.75" customHeight="1">
      <c r="A36" s="15"/>
      <c r="B36" s="89"/>
      <c r="C36" s="32"/>
      <c r="D36" s="32"/>
      <c r="E36" s="198"/>
      <c r="F36" s="683"/>
    </row>
    <row r="37" spans="1:6" ht="15.75" customHeight="1">
      <c r="A37" s="15"/>
      <c r="B37" s="89"/>
      <c r="C37" s="32"/>
      <c r="D37" s="32"/>
      <c r="E37" s="198"/>
      <c r="F37" s="683"/>
    </row>
    <row r="38" spans="1:6" ht="17.25" customHeight="1" thickBot="1">
      <c r="A38" s="962" t="s">
        <v>17</v>
      </c>
      <c r="B38" s="963"/>
      <c r="C38" s="963"/>
      <c r="D38" s="963"/>
      <c r="E38" s="196"/>
      <c r="F38" s="183"/>
    </row>
    <row r="39" spans="1:6" ht="13">
      <c r="A39" s="20"/>
      <c r="B39" s="96" t="s">
        <v>18</v>
      </c>
      <c r="C39" s="26"/>
      <c r="D39" s="158"/>
      <c r="E39" s="198"/>
      <c r="F39" s="683"/>
    </row>
    <row r="40" spans="1:6" ht="9" customHeight="1">
      <c r="A40" s="15"/>
      <c r="B40" s="94"/>
      <c r="C40" s="22"/>
      <c r="D40" s="85"/>
      <c r="E40" s="198"/>
      <c r="F40" s="683"/>
    </row>
    <row r="41" spans="1:6" ht="65.25" customHeight="1">
      <c r="A41" s="21" t="s">
        <v>232</v>
      </c>
      <c r="B41" s="92" t="s">
        <v>19</v>
      </c>
      <c r="C41" s="32" t="s">
        <v>20</v>
      </c>
      <c r="D41" s="85" t="s">
        <v>21</v>
      </c>
      <c r="E41" s="198"/>
      <c r="F41" s="683"/>
    </row>
    <row r="42" spans="1:6" ht="9" customHeight="1">
      <c r="A42" s="15"/>
      <c r="B42" s="89"/>
      <c r="C42" s="32"/>
      <c r="D42" s="22"/>
      <c r="E42" s="198"/>
      <c r="F42" s="683"/>
    </row>
    <row r="43" spans="1:6" s="165" customFormat="1" ht="40.5" customHeight="1">
      <c r="A43" s="21" t="s">
        <v>233</v>
      </c>
      <c r="B43" s="92" t="s">
        <v>22</v>
      </c>
      <c r="C43" s="32" t="s">
        <v>20</v>
      </c>
      <c r="D43" s="85" t="s">
        <v>21</v>
      </c>
      <c r="E43" s="198"/>
      <c r="F43" s="683"/>
    </row>
    <row r="44" spans="1:6" ht="9" customHeight="1">
      <c r="A44" s="15"/>
      <c r="B44" s="94"/>
      <c r="C44" s="32"/>
      <c r="D44" s="85"/>
      <c r="E44" s="198"/>
      <c r="F44" s="683"/>
    </row>
    <row r="45" spans="1:6" ht="14.25" customHeight="1">
      <c r="A45" s="23" t="s">
        <v>23</v>
      </c>
      <c r="B45" s="97" t="s">
        <v>24</v>
      </c>
      <c r="C45" s="32"/>
      <c r="D45" s="22"/>
      <c r="E45" s="198"/>
      <c r="F45" s="683"/>
    </row>
    <row r="46" spans="1:6" ht="9" customHeight="1">
      <c r="A46" s="15"/>
      <c r="B46" s="94"/>
      <c r="C46" s="32"/>
      <c r="D46" s="85"/>
      <c r="E46" s="198"/>
      <c r="F46" s="683"/>
    </row>
    <row r="47" spans="1:6" ht="13.5" customHeight="1">
      <c r="A47" s="23" t="s">
        <v>25</v>
      </c>
      <c r="B47" s="97" t="s">
        <v>18</v>
      </c>
      <c r="C47" s="32"/>
      <c r="D47" s="22"/>
      <c r="E47" s="198"/>
      <c r="F47" s="683"/>
    </row>
    <row r="48" spans="1:6" ht="9" customHeight="1">
      <c r="A48" s="15"/>
      <c r="B48" s="94"/>
      <c r="C48" s="32"/>
      <c r="D48" s="85"/>
      <c r="E48" s="198"/>
      <c r="F48" s="683"/>
    </row>
    <row r="49" spans="1:6" s="165" customFormat="1" ht="38.25" customHeight="1">
      <c r="A49" s="21" t="s">
        <v>234</v>
      </c>
      <c r="B49" s="92" t="s">
        <v>181</v>
      </c>
      <c r="C49" s="32" t="s">
        <v>26</v>
      </c>
      <c r="D49" s="32">
        <v>268.39999999999998</v>
      </c>
      <c r="E49" s="198"/>
      <c r="F49" s="683"/>
    </row>
    <row r="50" spans="1:6" ht="9" customHeight="1">
      <c r="A50" s="15"/>
      <c r="B50" s="94"/>
      <c r="C50" s="32"/>
      <c r="D50" s="85"/>
      <c r="E50" s="198"/>
      <c r="F50" s="683"/>
    </row>
    <row r="51" spans="1:6" s="165" customFormat="1" ht="27" customHeight="1">
      <c r="A51" s="21" t="s">
        <v>235</v>
      </c>
      <c r="B51" s="92" t="s">
        <v>236</v>
      </c>
      <c r="C51" s="32" t="s">
        <v>20</v>
      </c>
      <c r="D51" s="22" t="s">
        <v>28</v>
      </c>
      <c r="E51" s="198"/>
      <c r="F51" s="683"/>
    </row>
    <row r="52" spans="1:6" ht="9" customHeight="1">
      <c r="A52" s="15"/>
      <c r="B52" s="94"/>
      <c r="C52" s="32"/>
      <c r="D52" s="85"/>
      <c r="E52" s="198"/>
      <c r="F52" s="683"/>
    </row>
    <row r="53" spans="1:6" s="165" customFormat="1" ht="26.25" customHeight="1">
      <c r="A53" s="21" t="s">
        <v>237</v>
      </c>
      <c r="B53" s="92" t="s">
        <v>29</v>
      </c>
      <c r="C53" s="32"/>
      <c r="D53" s="22"/>
      <c r="E53" s="198"/>
      <c r="F53" s="683"/>
    </row>
    <row r="54" spans="1:6" ht="9" customHeight="1">
      <c r="A54" s="15"/>
      <c r="B54" s="94"/>
      <c r="C54" s="32"/>
      <c r="D54" s="85"/>
      <c r="E54" s="198"/>
      <c r="F54" s="683"/>
    </row>
    <row r="55" spans="1:6">
      <c r="A55" s="15"/>
      <c r="B55" s="89" t="s">
        <v>30</v>
      </c>
      <c r="C55" s="32" t="s">
        <v>20</v>
      </c>
      <c r="D55" s="22" t="s">
        <v>28</v>
      </c>
      <c r="E55" s="198"/>
      <c r="F55" s="683"/>
    </row>
    <row r="56" spans="1:6" ht="9" customHeight="1">
      <c r="A56" s="15"/>
      <c r="B56" s="94"/>
      <c r="C56" s="32"/>
      <c r="D56" s="85"/>
      <c r="E56" s="198"/>
      <c r="F56" s="683"/>
    </row>
    <row r="57" spans="1:6">
      <c r="A57" s="15"/>
      <c r="B57" s="89" t="s">
        <v>31</v>
      </c>
      <c r="C57" s="32" t="s">
        <v>20</v>
      </c>
      <c r="D57" s="22" t="s">
        <v>28</v>
      </c>
      <c r="E57" s="198"/>
      <c r="F57" s="683"/>
    </row>
    <row r="58" spans="1:6" ht="9" customHeight="1">
      <c r="A58" s="15"/>
      <c r="B58" s="94"/>
      <c r="C58" s="32"/>
      <c r="D58" s="85"/>
      <c r="E58" s="198"/>
      <c r="F58" s="683"/>
    </row>
    <row r="59" spans="1:6" ht="13">
      <c r="A59" s="17" t="s">
        <v>32</v>
      </c>
      <c r="B59" s="93" t="s">
        <v>33</v>
      </c>
      <c r="C59" s="32"/>
      <c r="D59" s="22"/>
      <c r="E59" s="198"/>
      <c r="F59" s="683"/>
    </row>
    <row r="60" spans="1:6" ht="9" customHeight="1">
      <c r="A60" s="15"/>
      <c r="B60" s="94"/>
      <c r="C60" s="32"/>
      <c r="D60" s="85"/>
      <c r="E60" s="198"/>
      <c r="F60" s="683"/>
    </row>
    <row r="61" spans="1:6" s="165" customFormat="1" ht="39.75" customHeight="1">
      <c r="A61" s="21" t="s">
        <v>238</v>
      </c>
      <c r="B61" s="92" t="s">
        <v>112</v>
      </c>
      <c r="C61" s="32" t="s">
        <v>26</v>
      </c>
      <c r="D61" s="32">
        <v>10</v>
      </c>
      <c r="E61" s="198"/>
      <c r="F61" s="683"/>
    </row>
    <row r="62" spans="1:6" ht="9" customHeight="1">
      <c r="A62" s="15"/>
      <c r="B62" s="94"/>
      <c r="C62" s="32"/>
      <c r="D62" s="85"/>
      <c r="E62" s="198"/>
      <c r="F62" s="683"/>
    </row>
    <row r="63" spans="1:6" ht="17.25" customHeight="1">
      <c r="A63" s="17" t="s">
        <v>34</v>
      </c>
      <c r="B63" s="93" t="s">
        <v>35</v>
      </c>
      <c r="C63" s="32"/>
      <c r="D63" s="32"/>
      <c r="E63" s="198"/>
      <c r="F63" s="683"/>
    </row>
    <row r="64" spans="1:6" ht="9" customHeight="1">
      <c r="A64" s="15"/>
      <c r="B64" s="94"/>
      <c r="C64" s="32"/>
      <c r="D64" s="85"/>
      <c r="E64" s="198"/>
      <c r="F64" s="683"/>
    </row>
    <row r="65" spans="1:8" ht="25.5" customHeight="1">
      <c r="A65" s="17"/>
      <c r="B65" s="98" t="s">
        <v>36</v>
      </c>
      <c r="C65" s="32"/>
      <c r="D65" s="32"/>
      <c r="E65" s="198"/>
      <c r="F65" s="683"/>
    </row>
    <row r="66" spans="1:8" ht="9" customHeight="1">
      <c r="A66" s="15"/>
      <c r="B66" s="94"/>
      <c r="C66" s="32"/>
      <c r="D66" s="85"/>
      <c r="E66" s="198"/>
      <c r="F66" s="683"/>
    </row>
    <row r="67" spans="1:8" ht="13">
      <c r="A67" s="15"/>
      <c r="B67" s="90" t="s">
        <v>37</v>
      </c>
      <c r="C67" s="32"/>
      <c r="D67" s="32"/>
      <c r="E67" s="198"/>
      <c r="F67" s="683"/>
    </row>
    <row r="68" spans="1:8" ht="9" customHeight="1">
      <c r="A68" s="15"/>
      <c r="B68" s="94"/>
      <c r="C68" s="32"/>
      <c r="D68" s="85"/>
      <c r="E68" s="198"/>
      <c r="F68" s="683"/>
    </row>
    <row r="69" spans="1:8" s="165" customFormat="1" ht="39.75" customHeight="1">
      <c r="A69" s="21" t="s">
        <v>239</v>
      </c>
      <c r="B69" s="92" t="s">
        <v>38</v>
      </c>
      <c r="C69" s="32" t="s">
        <v>39</v>
      </c>
      <c r="D69" s="32">
        <v>2</v>
      </c>
      <c r="E69" s="198"/>
      <c r="F69" s="683"/>
      <c r="H69" s="681"/>
    </row>
    <row r="70" spans="1:8" ht="9" customHeight="1">
      <c r="A70" s="15"/>
      <c r="B70" s="94"/>
      <c r="C70" s="32"/>
      <c r="D70" s="85"/>
      <c r="E70" s="198"/>
      <c r="F70" s="683"/>
    </row>
    <row r="71" spans="1:8" ht="26.25" customHeight="1">
      <c r="A71" s="15"/>
      <c r="B71" s="100" t="s">
        <v>40</v>
      </c>
      <c r="C71" s="32"/>
      <c r="D71" s="32"/>
      <c r="E71" s="198"/>
      <c r="F71" s="683"/>
    </row>
    <row r="72" spans="1:8" ht="9" customHeight="1">
      <c r="A72" s="15"/>
      <c r="B72" s="94"/>
      <c r="C72" s="32"/>
      <c r="D72" s="32"/>
      <c r="E72" s="198"/>
      <c r="F72" s="683"/>
    </row>
    <row r="73" spans="1:8" ht="14.25" customHeight="1">
      <c r="A73" s="15" t="s">
        <v>240</v>
      </c>
      <c r="B73" s="89" t="s">
        <v>41</v>
      </c>
      <c r="C73" s="32" t="s">
        <v>26</v>
      </c>
      <c r="D73" s="32">
        <v>19</v>
      </c>
      <c r="E73" s="198"/>
      <c r="F73" s="683"/>
    </row>
    <row r="74" spans="1:8" ht="9" customHeight="1">
      <c r="A74" s="15"/>
      <c r="B74" s="94"/>
      <c r="C74" s="32"/>
      <c r="D74" s="32"/>
      <c r="E74" s="198"/>
      <c r="F74" s="683"/>
    </row>
    <row r="75" spans="1:8" ht="15" customHeight="1">
      <c r="A75" s="15" t="s">
        <v>241</v>
      </c>
      <c r="B75" s="89" t="s">
        <v>42</v>
      </c>
      <c r="C75" s="32" t="s">
        <v>26</v>
      </c>
      <c r="D75" s="32">
        <v>13</v>
      </c>
      <c r="E75" s="198"/>
      <c r="F75" s="683"/>
    </row>
    <row r="76" spans="1:8" ht="9" customHeight="1">
      <c r="A76" s="15"/>
      <c r="B76" s="94"/>
      <c r="C76" s="32"/>
      <c r="D76" s="32"/>
      <c r="E76" s="198"/>
      <c r="F76" s="683"/>
    </row>
    <row r="77" spans="1:8" ht="15" customHeight="1">
      <c r="A77" s="15" t="s">
        <v>242</v>
      </c>
      <c r="B77" s="89" t="s">
        <v>43</v>
      </c>
      <c r="C77" s="32" t="s">
        <v>26</v>
      </c>
      <c r="D77" s="32">
        <v>1</v>
      </c>
      <c r="E77" s="198"/>
      <c r="F77" s="683"/>
    </row>
    <row r="78" spans="1:8" ht="9" customHeight="1">
      <c r="A78" s="15"/>
      <c r="B78" s="94"/>
      <c r="C78" s="32"/>
      <c r="D78" s="32"/>
      <c r="E78" s="198"/>
      <c r="F78" s="683"/>
    </row>
    <row r="79" spans="1:8" ht="15" customHeight="1">
      <c r="A79" s="15" t="s">
        <v>243</v>
      </c>
      <c r="B79" s="89" t="s">
        <v>44</v>
      </c>
      <c r="C79" s="32" t="s">
        <v>26</v>
      </c>
      <c r="D79" s="32">
        <v>19</v>
      </c>
      <c r="E79" s="198"/>
      <c r="F79" s="683"/>
    </row>
    <row r="80" spans="1:8" ht="9" customHeight="1">
      <c r="A80" s="15"/>
      <c r="B80" s="94"/>
      <c r="C80" s="32"/>
      <c r="D80" s="32"/>
      <c r="E80" s="198"/>
      <c r="F80" s="683"/>
    </row>
    <row r="81" spans="1:9" ht="15" customHeight="1">
      <c r="A81" s="15" t="s">
        <v>244</v>
      </c>
      <c r="B81" s="89" t="s">
        <v>45</v>
      </c>
      <c r="C81" s="32" t="s">
        <v>26</v>
      </c>
      <c r="D81" s="32">
        <v>14</v>
      </c>
      <c r="E81" s="198"/>
      <c r="F81" s="683"/>
    </row>
    <row r="82" spans="1:9" ht="9" customHeight="1">
      <c r="A82" s="15"/>
      <c r="B82" s="94"/>
      <c r="C82" s="32"/>
      <c r="D82" s="32"/>
      <c r="E82" s="198"/>
      <c r="F82" s="683"/>
    </row>
    <row r="83" spans="1:9" s="165" customFormat="1" ht="40.5" customHeight="1">
      <c r="A83" s="25" t="s">
        <v>245</v>
      </c>
      <c r="B83" s="101" t="s">
        <v>109</v>
      </c>
      <c r="C83" s="32" t="s">
        <v>46</v>
      </c>
      <c r="D83" s="32">
        <v>456.28000000000003</v>
      </c>
      <c r="E83" s="198"/>
      <c r="F83" s="683"/>
      <c r="H83" s="681"/>
      <c r="I83" s="713"/>
    </row>
    <row r="84" spans="1:9" s="165" customFormat="1" ht="9" customHeight="1">
      <c r="A84" s="25"/>
      <c r="B84" s="101"/>
      <c r="C84" s="32"/>
      <c r="D84" s="32"/>
      <c r="E84" s="687"/>
      <c r="F84" s="688"/>
      <c r="H84" s="681"/>
      <c r="I84" s="713"/>
    </row>
    <row r="85" spans="1:9" ht="37.5">
      <c r="A85" s="21" t="s">
        <v>246</v>
      </c>
      <c r="B85" s="92" t="s">
        <v>108</v>
      </c>
      <c r="C85" s="32" t="s">
        <v>47</v>
      </c>
      <c r="D85" s="32">
        <v>2737.68</v>
      </c>
      <c r="E85" s="198"/>
      <c r="F85" s="683"/>
    </row>
    <row r="86" spans="1:9" ht="15" customHeight="1" thickBot="1">
      <c r="A86" s="962" t="s">
        <v>17</v>
      </c>
      <c r="B86" s="963"/>
      <c r="C86" s="963"/>
      <c r="D86" s="963"/>
      <c r="E86" s="196"/>
      <c r="F86" s="183"/>
    </row>
    <row r="87" spans="1:9" s="714" customFormat="1" ht="13">
      <c r="A87" s="31" t="s">
        <v>48</v>
      </c>
      <c r="B87" s="138" t="s">
        <v>247</v>
      </c>
      <c r="C87" s="87"/>
      <c r="D87" s="84"/>
      <c r="E87" s="197"/>
      <c r="F87" s="184"/>
      <c r="H87" s="702"/>
    </row>
    <row r="88" spans="1:9" s="714" customFormat="1" ht="13">
      <c r="A88" s="31"/>
      <c r="B88" s="102" t="s">
        <v>50</v>
      </c>
      <c r="C88" s="87"/>
      <c r="D88" s="84"/>
      <c r="E88" s="197"/>
      <c r="F88" s="184"/>
      <c r="H88" s="702"/>
    </row>
    <row r="89" spans="1:9" ht="9" customHeight="1">
      <c r="A89" s="15"/>
      <c r="B89" s="94"/>
      <c r="C89" s="88"/>
      <c r="D89" s="32"/>
      <c r="E89" s="198"/>
      <c r="F89" s="683"/>
    </row>
    <row r="90" spans="1:9" s="715" customFormat="1" ht="37.5" customHeight="1">
      <c r="A90" s="27"/>
      <c r="B90" s="103" t="s">
        <v>1066</v>
      </c>
      <c r="C90" s="87"/>
      <c r="D90" s="84"/>
      <c r="E90" s="197"/>
      <c r="F90" s="184"/>
      <c r="H90" s="703"/>
    </row>
    <row r="91" spans="1:9" ht="8.15" customHeight="1">
      <c r="A91" s="15"/>
      <c r="B91" s="94"/>
      <c r="C91" s="88"/>
      <c r="D91" s="32"/>
      <c r="E91" s="198"/>
      <c r="F91" s="683"/>
    </row>
    <row r="92" spans="1:9" s="714" customFormat="1" ht="26.25" customHeight="1">
      <c r="A92" s="31" t="s">
        <v>52</v>
      </c>
      <c r="B92" s="97" t="s">
        <v>186</v>
      </c>
      <c r="C92" s="87"/>
      <c r="D92" s="84"/>
      <c r="E92" s="197"/>
      <c r="F92" s="184"/>
      <c r="H92" s="702"/>
    </row>
    <row r="93" spans="1:9" ht="8.15" customHeight="1">
      <c r="A93" s="15"/>
      <c r="B93" s="94"/>
      <c r="C93" s="88"/>
      <c r="D93" s="32"/>
      <c r="E93" s="198"/>
      <c r="F93" s="683"/>
    </row>
    <row r="94" spans="1:9" s="714" customFormat="1" ht="13" customHeight="1">
      <c r="A94" s="30" t="s">
        <v>248</v>
      </c>
      <c r="B94" s="104" t="s">
        <v>187</v>
      </c>
      <c r="C94" s="87" t="s">
        <v>15</v>
      </c>
      <c r="D94" s="84">
        <v>5368</v>
      </c>
      <c r="E94" s="198"/>
      <c r="F94" s="683"/>
      <c r="H94" s="702"/>
    </row>
    <row r="95" spans="1:9" ht="8.15" customHeight="1">
      <c r="A95" s="15"/>
      <c r="B95" s="94"/>
      <c r="C95" s="88"/>
      <c r="D95" s="32"/>
      <c r="E95" s="198"/>
      <c r="F95" s="683"/>
    </row>
    <row r="96" spans="1:9" s="714" customFormat="1" ht="13">
      <c r="A96" s="31"/>
      <c r="B96" s="102" t="s">
        <v>203</v>
      </c>
      <c r="C96" s="87"/>
      <c r="D96" s="84"/>
      <c r="E96" s="197"/>
      <c r="F96" s="184"/>
      <c r="H96" s="702"/>
    </row>
    <row r="97" spans="1:14" ht="8.15" customHeight="1">
      <c r="A97" s="15"/>
      <c r="B97" s="94"/>
      <c r="C97" s="88"/>
      <c r="D97" s="32"/>
      <c r="E97" s="198"/>
      <c r="F97" s="683"/>
    </row>
    <row r="98" spans="1:14" s="715" customFormat="1" ht="66" customHeight="1">
      <c r="A98" s="27"/>
      <c r="B98" s="105" t="s">
        <v>1154</v>
      </c>
      <c r="C98" s="87"/>
      <c r="D98" s="84"/>
      <c r="E98" s="197"/>
      <c r="F98" s="184"/>
      <c r="H98" s="703"/>
    </row>
    <row r="99" spans="1:14" ht="9" customHeight="1">
      <c r="A99" s="15"/>
      <c r="B99" s="94"/>
      <c r="C99" s="88"/>
      <c r="D99" s="32"/>
      <c r="E99" s="198"/>
      <c r="F99" s="683"/>
    </row>
    <row r="100" spans="1:14" ht="13">
      <c r="A100" s="23" t="s">
        <v>55</v>
      </c>
      <c r="B100" s="97" t="s">
        <v>249</v>
      </c>
      <c r="C100" s="88"/>
      <c r="D100" s="85"/>
      <c r="E100" s="198"/>
      <c r="F100" s="683"/>
      <c r="I100" s="691"/>
    </row>
    <row r="101" spans="1:14" ht="9" customHeight="1">
      <c r="A101" s="15"/>
      <c r="B101" s="94"/>
      <c r="C101" s="88"/>
      <c r="D101" s="85"/>
      <c r="E101" s="198"/>
      <c r="F101" s="683"/>
    </row>
    <row r="102" spans="1:14" ht="26.25" customHeight="1">
      <c r="A102" s="15" t="s">
        <v>250</v>
      </c>
      <c r="B102" s="89" t="s">
        <v>110</v>
      </c>
      <c r="C102" s="88" t="s">
        <v>15</v>
      </c>
      <c r="D102" s="32">
        <v>3702</v>
      </c>
      <c r="E102" s="198"/>
      <c r="F102" s="683"/>
      <c r="H102" s="132">
        <v>3525</v>
      </c>
      <c r="I102" s="716">
        <f>H102*(1+$H$1)</f>
        <v>3701.25</v>
      </c>
      <c r="J102" s="689"/>
      <c r="K102" s="626"/>
      <c r="N102" s="717"/>
    </row>
    <row r="103" spans="1:14" ht="9" customHeight="1">
      <c r="A103" s="15"/>
      <c r="B103" s="94"/>
      <c r="C103" s="88"/>
      <c r="D103" s="85"/>
      <c r="E103" s="198"/>
      <c r="F103" s="683"/>
      <c r="H103" s="698"/>
      <c r="I103" s="716"/>
    </row>
    <row r="104" spans="1:14">
      <c r="A104" s="15" t="s">
        <v>251</v>
      </c>
      <c r="B104" s="89" t="s">
        <v>56</v>
      </c>
      <c r="C104" s="88" t="s">
        <v>15</v>
      </c>
      <c r="D104" s="32">
        <v>1410</v>
      </c>
      <c r="E104" s="198"/>
      <c r="F104" s="683"/>
      <c r="H104" s="132">
        <v>1342</v>
      </c>
      <c r="I104" s="716">
        <f>H104*(1+$H$1)</f>
        <v>1409.1000000000001</v>
      </c>
      <c r="J104" s="689"/>
      <c r="K104" s="626"/>
    </row>
    <row r="105" spans="1:14" ht="9" customHeight="1">
      <c r="A105" s="15"/>
      <c r="B105" s="94"/>
      <c r="C105" s="88"/>
      <c r="D105" s="85"/>
      <c r="E105" s="198"/>
      <c r="F105" s="683"/>
      <c r="H105" s="698"/>
      <c r="I105" s="716"/>
    </row>
    <row r="106" spans="1:14">
      <c r="A106" s="15" t="s">
        <v>252</v>
      </c>
      <c r="B106" s="89" t="s">
        <v>57</v>
      </c>
      <c r="C106" s="88" t="s">
        <v>15</v>
      </c>
      <c r="D106" s="32">
        <v>229</v>
      </c>
      <c r="E106" s="198"/>
      <c r="F106" s="683"/>
      <c r="H106" s="698">
        <v>218</v>
      </c>
      <c r="I106" s="716">
        <f>H106*(1+$H$1)</f>
        <v>228.9</v>
      </c>
      <c r="J106" s="689"/>
      <c r="K106" s="626"/>
    </row>
    <row r="107" spans="1:14" ht="9" customHeight="1">
      <c r="A107" s="15"/>
      <c r="B107" s="94"/>
      <c r="C107" s="88"/>
      <c r="D107" s="85"/>
      <c r="E107" s="198"/>
      <c r="F107" s="683"/>
      <c r="H107" s="698"/>
      <c r="I107" s="716"/>
    </row>
    <row r="108" spans="1:14">
      <c r="A108" s="15" t="s">
        <v>253</v>
      </c>
      <c r="B108" s="89" t="s">
        <v>254</v>
      </c>
      <c r="C108" s="88" t="s">
        <v>15</v>
      </c>
      <c r="D108" s="32">
        <v>27</v>
      </c>
      <c r="E108" s="198"/>
      <c r="F108" s="683"/>
      <c r="H108" s="132">
        <v>25</v>
      </c>
      <c r="I108" s="716">
        <f>H108*(1+$H$1)</f>
        <v>26.25</v>
      </c>
      <c r="J108" s="689"/>
      <c r="K108" s="626"/>
    </row>
    <row r="109" spans="1:14" ht="9" customHeight="1">
      <c r="A109" s="15"/>
      <c r="B109" s="94"/>
      <c r="C109" s="32"/>
      <c r="D109" s="85"/>
      <c r="E109" s="198"/>
      <c r="F109" s="683"/>
    </row>
    <row r="110" spans="1:14" ht="13">
      <c r="A110" s="17" t="s">
        <v>58</v>
      </c>
      <c r="B110" s="93" t="s">
        <v>59</v>
      </c>
      <c r="C110" s="32"/>
      <c r="D110" s="85"/>
      <c r="E110" s="198"/>
      <c r="F110" s="683"/>
    </row>
    <row r="111" spans="1:14" ht="13">
      <c r="A111" s="23" t="s">
        <v>60</v>
      </c>
      <c r="B111" s="97" t="s">
        <v>61</v>
      </c>
      <c r="C111" s="32"/>
      <c r="D111" s="85"/>
      <c r="E111" s="198"/>
      <c r="F111" s="683"/>
    </row>
    <row r="112" spans="1:14" ht="9" customHeight="1">
      <c r="A112" s="15"/>
      <c r="B112" s="94"/>
      <c r="C112" s="32"/>
      <c r="D112" s="85"/>
      <c r="E112" s="198"/>
      <c r="F112" s="683"/>
    </row>
    <row r="113" spans="1:16" ht="128.25" customHeight="1">
      <c r="A113" s="684"/>
      <c r="B113" s="661" t="s">
        <v>1835</v>
      </c>
      <c r="C113" s="32"/>
      <c r="D113" s="85"/>
      <c r="E113" s="198"/>
      <c r="F113" s="683"/>
      <c r="G113" s="487"/>
      <c r="H113" s="700"/>
      <c r="I113" s="700"/>
      <c r="J113" s="700"/>
      <c r="K113" s="700"/>
      <c r="L113" s="700"/>
      <c r="M113" s="487"/>
    </row>
    <row r="114" spans="1:16" ht="8.15" customHeight="1">
      <c r="A114" s="684"/>
      <c r="B114" s="661"/>
      <c r="C114" s="32"/>
      <c r="D114" s="85"/>
      <c r="E114" s="198"/>
      <c r="F114" s="683"/>
      <c r="G114" s="487"/>
      <c r="H114" s="700"/>
      <c r="I114" s="700"/>
      <c r="J114" s="700"/>
      <c r="K114" s="700"/>
      <c r="L114" s="700"/>
      <c r="M114" s="487"/>
    </row>
    <row r="115" spans="1:16">
      <c r="A115" s="15" t="s">
        <v>255</v>
      </c>
      <c r="B115" s="89" t="s">
        <v>62</v>
      </c>
      <c r="C115" s="32" t="s">
        <v>26</v>
      </c>
      <c r="D115" s="32">
        <v>40</v>
      </c>
      <c r="E115" s="198"/>
      <c r="F115" s="683"/>
      <c r="G115" s="706"/>
      <c r="H115" s="690"/>
      <c r="I115" s="690"/>
      <c r="J115" s="690"/>
      <c r="K115" s="690"/>
      <c r="L115" s="690"/>
      <c r="M115" s="690"/>
      <c r="P115" s="535">
        <f>1*18000+(80*150)</f>
        <v>30000</v>
      </c>
    </row>
    <row r="116" spans="1:16" ht="8.15" customHeight="1">
      <c r="A116" s="15"/>
      <c r="B116" s="94"/>
      <c r="C116" s="32"/>
      <c r="D116" s="85"/>
      <c r="E116" s="198"/>
      <c r="F116" s="683"/>
    </row>
    <row r="117" spans="1:16">
      <c r="A117" s="15" t="s">
        <v>256</v>
      </c>
      <c r="B117" s="89" t="s">
        <v>63</v>
      </c>
      <c r="C117" s="32" t="s">
        <v>26</v>
      </c>
      <c r="D117" s="32">
        <v>70</v>
      </c>
      <c r="E117" s="198"/>
      <c r="F117" s="683"/>
      <c r="G117" s="706"/>
      <c r="H117" s="690"/>
      <c r="I117" s="690"/>
      <c r="J117" s="690"/>
      <c r="K117" s="690"/>
      <c r="L117" s="690"/>
      <c r="M117" s="690"/>
    </row>
    <row r="118" spans="1:16" ht="8.15" customHeight="1">
      <c r="A118" s="15"/>
      <c r="B118" s="94"/>
      <c r="C118" s="32"/>
      <c r="D118" s="85"/>
      <c r="E118" s="198"/>
      <c r="F118" s="683"/>
    </row>
    <row r="119" spans="1:16">
      <c r="A119" s="15" t="s">
        <v>257</v>
      </c>
      <c r="B119" s="89" t="s">
        <v>64</v>
      </c>
      <c r="C119" s="32" t="s">
        <v>26</v>
      </c>
      <c r="D119" s="32">
        <v>29</v>
      </c>
      <c r="E119" s="198"/>
      <c r="F119" s="683"/>
      <c r="G119" s="706">
        <f>1.1*H119</f>
        <v>1062086.8076500001</v>
      </c>
      <c r="H119" s="690">
        <f>(2*2*2.25*7250)+(3.142*1^2*0.15*2*330190)+(3.142*2*0.15*1.25*330190)+200000</f>
        <v>965533.46149999998</v>
      </c>
      <c r="I119" s="690"/>
      <c r="J119" s="690"/>
      <c r="K119" s="690"/>
      <c r="L119" s="690"/>
      <c r="M119" s="690"/>
    </row>
    <row r="120" spans="1:16" ht="8.15" customHeight="1">
      <c r="A120" s="15"/>
      <c r="B120" s="94"/>
      <c r="C120" s="32"/>
      <c r="D120" s="85"/>
      <c r="E120" s="198"/>
      <c r="F120" s="683"/>
    </row>
    <row r="121" spans="1:16">
      <c r="A121" s="15" t="s">
        <v>258</v>
      </c>
      <c r="B121" s="89" t="s">
        <v>259</v>
      </c>
      <c r="C121" s="32" t="s">
        <v>26</v>
      </c>
      <c r="D121" s="32">
        <v>3</v>
      </c>
      <c r="E121" s="198"/>
      <c r="F121" s="683"/>
      <c r="G121" s="706">
        <f>1.1*H121</f>
        <v>1078036.8076500001</v>
      </c>
      <c r="H121" s="690">
        <f>(2*2*2.75*7250)+(3.142*1^2*0.15*2*330190)+(3.142*2*0.15*1.25*330190)+200000</f>
        <v>980033.46149999998</v>
      </c>
      <c r="I121" s="690"/>
      <c r="J121" s="690"/>
      <c r="K121" s="690"/>
      <c r="L121" s="690"/>
      <c r="M121" s="690"/>
    </row>
    <row r="122" spans="1:16" ht="8.15" customHeight="1">
      <c r="A122" s="15"/>
      <c r="B122" s="94"/>
      <c r="C122" s="32"/>
      <c r="D122" s="85"/>
      <c r="E122" s="198"/>
      <c r="F122" s="683"/>
    </row>
    <row r="123" spans="1:16">
      <c r="A123" s="15" t="s">
        <v>260</v>
      </c>
      <c r="B123" s="89" t="s">
        <v>261</v>
      </c>
      <c r="C123" s="32" t="s">
        <v>26</v>
      </c>
      <c r="D123" s="32">
        <v>1</v>
      </c>
      <c r="E123" s="198"/>
      <c r="F123" s="683"/>
      <c r="G123" s="706">
        <f>1.1*H123</f>
        <v>1093986.8076500001</v>
      </c>
      <c r="H123" s="690">
        <f>(2*2*3.25*7250)+(3.142*1^2*0.15*2*330190)+(3.142*2*0.15*1.25*330190)+200000</f>
        <v>994533.46149999998</v>
      </c>
      <c r="I123" s="690"/>
      <c r="J123" s="690"/>
      <c r="K123" s="690"/>
      <c r="L123" s="690"/>
      <c r="M123" s="690"/>
    </row>
    <row r="124" spans="1:16" ht="8.15" customHeight="1">
      <c r="A124" s="15"/>
      <c r="B124" s="94"/>
      <c r="C124" s="32"/>
      <c r="D124" s="85"/>
      <c r="E124" s="198"/>
      <c r="F124" s="683"/>
    </row>
    <row r="125" spans="1:16" ht="13">
      <c r="A125" s="23" t="s">
        <v>262</v>
      </c>
      <c r="B125" s="97" t="s">
        <v>263</v>
      </c>
      <c r="C125" s="32"/>
      <c r="D125" s="32"/>
      <c r="E125" s="198"/>
      <c r="F125" s="683"/>
    </row>
    <row r="126" spans="1:16" ht="8.15" customHeight="1">
      <c r="A126" s="15"/>
      <c r="B126" s="94"/>
      <c r="C126" s="32"/>
      <c r="D126" s="85"/>
      <c r="E126" s="198"/>
      <c r="F126" s="683"/>
    </row>
    <row r="127" spans="1:16" ht="145.5" customHeight="1">
      <c r="A127" s="684"/>
      <c r="B127" s="661" t="s">
        <v>1836</v>
      </c>
      <c r="C127" s="32"/>
      <c r="D127" s="32"/>
      <c r="E127" s="198"/>
      <c r="F127" s="683"/>
    </row>
    <row r="128" spans="1:16" ht="14.15" customHeight="1" thickBot="1">
      <c r="A128" s="962" t="s">
        <v>17</v>
      </c>
      <c r="B128" s="963"/>
      <c r="C128" s="963"/>
      <c r="D128" s="963"/>
      <c r="E128" s="196"/>
      <c r="F128" s="183"/>
    </row>
    <row r="129" spans="1:7" ht="15.75" customHeight="1">
      <c r="A129" s="15" t="s">
        <v>264</v>
      </c>
      <c r="B129" s="89" t="s">
        <v>265</v>
      </c>
      <c r="C129" s="32" t="s">
        <v>26</v>
      </c>
      <c r="D129" s="32">
        <v>3</v>
      </c>
      <c r="E129" s="198"/>
      <c r="F129" s="683"/>
      <c r="G129" s="626">
        <f>E119+20000*17.15</f>
        <v>343000</v>
      </c>
    </row>
    <row r="130" spans="1:7" ht="15.75" customHeight="1">
      <c r="A130" s="15" t="s">
        <v>266</v>
      </c>
      <c r="B130" s="89" t="s">
        <v>267</v>
      </c>
      <c r="C130" s="32" t="s">
        <v>26</v>
      </c>
      <c r="D130" s="32">
        <v>2</v>
      </c>
      <c r="E130" s="198"/>
      <c r="F130" s="683"/>
      <c r="G130" s="626">
        <f>E123+20000*17.15</f>
        <v>343000</v>
      </c>
    </row>
    <row r="131" spans="1:7" ht="6" customHeight="1">
      <c r="A131" s="15"/>
      <c r="B131" s="94"/>
      <c r="C131" s="22"/>
      <c r="D131" s="85"/>
      <c r="E131" s="198"/>
      <c r="F131" s="683"/>
    </row>
    <row r="132" spans="1:7" ht="14.25" customHeight="1">
      <c r="A132" s="23" t="s">
        <v>65</v>
      </c>
      <c r="B132" s="97" t="s">
        <v>66</v>
      </c>
      <c r="C132" s="22"/>
      <c r="D132" s="32"/>
      <c r="E132" s="198"/>
      <c r="F132" s="683"/>
    </row>
    <row r="133" spans="1:7" ht="6" customHeight="1">
      <c r="A133" s="15"/>
      <c r="B133" s="94"/>
      <c r="C133" s="22"/>
      <c r="D133" s="85"/>
      <c r="E133" s="198"/>
      <c r="F133" s="683"/>
    </row>
    <row r="134" spans="1:7" s="165" customFormat="1" ht="24.75" customHeight="1">
      <c r="A134" s="21" t="s">
        <v>268</v>
      </c>
      <c r="B134" s="92" t="s">
        <v>67</v>
      </c>
      <c r="C134" s="32" t="s">
        <v>26</v>
      </c>
      <c r="D134" s="32">
        <v>5</v>
      </c>
      <c r="E134" s="198"/>
      <c r="F134" s="683"/>
    </row>
    <row r="135" spans="1:7" ht="6" customHeight="1">
      <c r="A135" s="15"/>
      <c r="B135" s="94"/>
      <c r="C135" s="22"/>
      <c r="D135" s="85"/>
      <c r="E135" s="198"/>
      <c r="F135" s="683"/>
    </row>
    <row r="136" spans="1:7" s="165" customFormat="1" ht="28.5" customHeight="1">
      <c r="A136" s="25" t="s">
        <v>269</v>
      </c>
      <c r="B136" s="101" t="s">
        <v>68</v>
      </c>
      <c r="C136" s="32" t="s">
        <v>26</v>
      </c>
      <c r="D136" s="139">
        <v>5</v>
      </c>
      <c r="E136" s="198"/>
      <c r="F136" s="683"/>
    </row>
    <row r="137" spans="1:7" ht="6" customHeight="1">
      <c r="A137" s="15"/>
      <c r="B137" s="94"/>
      <c r="C137" s="22"/>
      <c r="D137" s="85"/>
      <c r="E137" s="198"/>
      <c r="F137" s="683"/>
    </row>
    <row r="138" spans="1:7" s="165" customFormat="1" ht="26.25" customHeight="1">
      <c r="A138" s="21" t="s">
        <v>270</v>
      </c>
      <c r="B138" s="92" t="s">
        <v>69</v>
      </c>
      <c r="C138" s="32" t="s">
        <v>26</v>
      </c>
      <c r="D138" s="32">
        <v>5</v>
      </c>
      <c r="E138" s="198"/>
      <c r="F138" s="683"/>
    </row>
    <row r="139" spans="1:7" ht="6" customHeight="1">
      <c r="A139" s="15"/>
      <c r="B139" s="94"/>
      <c r="C139" s="32"/>
      <c r="D139" s="85"/>
      <c r="E139" s="198"/>
      <c r="F139" s="683"/>
    </row>
    <row r="140" spans="1:7" s="165" customFormat="1" ht="40.5" customHeight="1">
      <c r="A140" s="21" t="s">
        <v>271</v>
      </c>
      <c r="B140" s="92" t="s">
        <v>180</v>
      </c>
      <c r="C140" s="32" t="s">
        <v>26</v>
      </c>
      <c r="D140" s="32">
        <v>20</v>
      </c>
      <c r="E140" s="198"/>
      <c r="F140" s="683"/>
    </row>
    <row r="141" spans="1:7" ht="6" customHeight="1">
      <c r="A141" s="15"/>
      <c r="B141" s="94"/>
      <c r="C141" s="32"/>
      <c r="D141" s="85"/>
      <c r="E141" s="198"/>
      <c r="F141" s="683"/>
    </row>
    <row r="142" spans="1:7" s="165" customFormat="1" ht="104.25" customHeight="1">
      <c r="A142" s="21" t="s">
        <v>272</v>
      </c>
      <c r="B142" s="92" t="s">
        <v>273</v>
      </c>
      <c r="C142" s="32" t="s">
        <v>26</v>
      </c>
      <c r="D142" s="32">
        <v>5</v>
      </c>
      <c r="E142" s="198"/>
      <c r="F142" s="683"/>
    </row>
    <row r="143" spans="1:7" ht="6" customHeight="1">
      <c r="A143" s="15"/>
      <c r="B143" s="94"/>
      <c r="C143" s="32"/>
      <c r="D143" s="85"/>
      <c r="E143" s="198"/>
      <c r="F143" s="683"/>
    </row>
    <row r="144" spans="1:7" s="165" customFormat="1" ht="37.5">
      <c r="A144" s="21" t="s">
        <v>274</v>
      </c>
      <c r="B144" s="92" t="s">
        <v>70</v>
      </c>
      <c r="C144" s="32" t="s">
        <v>26</v>
      </c>
      <c r="D144" s="32">
        <v>20</v>
      </c>
      <c r="E144" s="198"/>
      <c r="F144" s="683"/>
    </row>
    <row r="145" spans="1:6" ht="6" customHeight="1">
      <c r="A145" s="15"/>
      <c r="B145" s="94"/>
      <c r="C145" s="32"/>
      <c r="D145" s="85"/>
      <c r="E145" s="198"/>
      <c r="F145" s="683"/>
    </row>
    <row r="146" spans="1:6" ht="13">
      <c r="A146" s="23" t="s">
        <v>71</v>
      </c>
      <c r="B146" s="97" t="s">
        <v>72</v>
      </c>
      <c r="C146" s="32"/>
      <c r="D146" s="32"/>
      <c r="E146" s="198"/>
      <c r="F146" s="683"/>
    </row>
    <row r="147" spans="1:6" ht="6" customHeight="1">
      <c r="A147" s="15"/>
      <c r="B147" s="94"/>
      <c r="C147" s="22"/>
      <c r="D147" s="85"/>
      <c r="E147" s="198"/>
      <c r="F147" s="683"/>
    </row>
    <row r="148" spans="1:6" s="165" customFormat="1" ht="139.5" customHeight="1">
      <c r="A148" s="21" t="s">
        <v>275</v>
      </c>
      <c r="B148" s="92" t="s">
        <v>276</v>
      </c>
      <c r="C148" s="32" t="s">
        <v>15</v>
      </c>
      <c r="D148" s="88">
        <v>50</v>
      </c>
      <c r="E148" s="198"/>
      <c r="F148" s="683"/>
    </row>
    <row r="149" spans="1:6" ht="6" customHeight="1">
      <c r="A149" s="21"/>
      <c r="B149" s="92"/>
      <c r="C149" s="32"/>
      <c r="D149" s="88"/>
      <c r="E149" s="198"/>
      <c r="F149" s="185"/>
    </row>
    <row r="150" spans="1:6" s="165" customFormat="1" ht="90" customHeight="1">
      <c r="A150" s="21" t="s">
        <v>277</v>
      </c>
      <c r="B150" s="92" t="s">
        <v>190</v>
      </c>
      <c r="C150" s="32" t="s">
        <v>15</v>
      </c>
      <c r="D150" s="88">
        <v>536.80000000000007</v>
      </c>
      <c r="E150" s="198"/>
      <c r="F150" s="683"/>
    </row>
    <row r="151" spans="1:6" ht="6" customHeight="1">
      <c r="A151" s="15"/>
      <c r="B151" s="94"/>
      <c r="C151" s="32"/>
      <c r="D151" s="88"/>
      <c r="E151" s="198"/>
      <c r="F151" s="683"/>
    </row>
    <row r="152" spans="1:6" s="165" customFormat="1" ht="37.5">
      <c r="A152" s="21" t="s">
        <v>278</v>
      </c>
      <c r="B152" s="92" t="s">
        <v>279</v>
      </c>
      <c r="C152" s="32" t="s">
        <v>15</v>
      </c>
      <c r="D152" s="88">
        <v>268.40000000000003</v>
      </c>
      <c r="E152" s="198"/>
      <c r="F152" s="683"/>
    </row>
    <row r="153" spans="1:6" ht="6" customHeight="1">
      <c r="A153" s="15"/>
      <c r="B153" s="94"/>
      <c r="C153" s="32"/>
      <c r="D153" s="88"/>
      <c r="E153" s="198"/>
      <c r="F153" s="683"/>
    </row>
    <row r="154" spans="1:6" s="165" customFormat="1" ht="26.25" customHeight="1">
      <c r="A154" s="21" t="s">
        <v>280</v>
      </c>
      <c r="B154" s="92" t="s">
        <v>74</v>
      </c>
      <c r="C154" s="32" t="s">
        <v>15</v>
      </c>
      <c r="D154" s="88">
        <v>5368</v>
      </c>
      <c r="E154" s="198"/>
      <c r="F154" s="683"/>
    </row>
    <row r="155" spans="1:6" ht="6" customHeight="1">
      <c r="A155" s="15"/>
      <c r="B155" s="94"/>
      <c r="C155" s="32"/>
      <c r="D155" s="88"/>
      <c r="E155" s="198"/>
      <c r="F155" s="683"/>
    </row>
    <row r="156" spans="1:6" ht="13">
      <c r="A156" s="23" t="s">
        <v>75</v>
      </c>
      <c r="B156" s="97" t="s">
        <v>76</v>
      </c>
      <c r="C156" s="32"/>
      <c r="D156" s="88"/>
      <c r="E156" s="198"/>
      <c r="F156" s="683"/>
    </row>
    <row r="157" spans="1:6" ht="6" customHeight="1">
      <c r="A157" s="789"/>
      <c r="B157" s="94"/>
      <c r="C157" s="32"/>
      <c r="D157" s="88"/>
      <c r="E157" s="198"/>
      <c r="F157" s="683"/>
    </row>
    <row r="158" spans="1:6" ht="50">
      <c r="A158" s="21" t="s">
        <v>281</v>
      </c>
      <c r="B158" s="92" t="s">
        <v>77</v>
      </c>
      <c r="C158" s="32" t="s">
        <v>20</v>
      </c>
      <c r="D158" s="88" t="s">
        <v>21</v>
      </c>
      <c r="E158" s="198"/>
      <c r="F158" s="683"/>
    </row>
    <row r="159" spans="1:6" ht="6" customHeight="1">
      <c r="A159" s="15"/>
      <c r="B159" s="94"/>
      <c r="C159" s="32"/>
      <c r="D159" s="88"/>
      <c r="E159" s="198"/>
      <c r="F159" s="683"/>
    </row>
    <row r="160" spans="1:6" s="165" customFormat="1" ht="17.25" customHeight="1" thickBot="1">
      <c r="A160" s="962" t="s">
        <v>17</v>
      </c>
      <c r="B160" s="963"/>
      <c r="C160" s="963"/>
      <c r="D160" s="963"/>
      <c r="E160" s="196"/>
      <c r="F160" s="183"/>
    </row>
    <row r="161" spans="1:9" ht="54" customHeight="1">
      <c r="A161" s="21" t="s">
        <v>282</v>
      </c>
      <c r="B161" s="92" t="s">
        <v>283</v>
      </c>
      <c r="C161" s="32" t="s">
        <v>26</v>
      </c>
      <c r="D161" s="88">
        <v>8</v>
      </c>
      <c r="E161" s="198"/>
      <c r="F161" s="683"/>
    </row>
    <row r="162" spans="1:9" s="165" customFormat="1" ht="6.65" customHeight="1">
      <c r="A162" s="15"/>
      <c r="B162" s="94"/>
    </row>
    <row r="163" spans="1:9" ht="26">
      <c r="A163" s="15"/>
      <c r="B163" s="93" t="s">
        <v>79</v>
      </c>
      <c r="C163" s="32"/>
      <c r="D163" s="88"/>
      <c r="E163" s="198"/>
      <c r="F163" s="683"/>
    </row>
    <row r="164" spans="1:9">
      <c r="A164" s="15"/>
      <c r="B164" s="89" t="s">
        <v>80</v>
      </c>
      <c r="C164" s="32"/>
      <c r="D164" s="88"/>
      <c r="E164" s="198"/>
      <c r="F164" s="683"/>
    </row>
    <row r="165" spans="1:9" ht="6.65" customHeight="1">
      <c r="A165" s="15"/>
      <c r="B165" s="94"/>
      <c r="C165" s="32"/>
      <c r="D165" s="88"/>
      <c r="E165" s="198"/>
      <c r="F165" s="683"/>
    </row>
    <row r="166" spans="1:9" ht="26">
      <c r="A166" s="23" t="s">
        <v>81</v>
      </c>
      <c r="B166" s="97" t="s">
        <v>82</v>
      </c>
      <c r="C166" s="32"/>
      <c r="D166" s="88"/>
      <c r="E166" s="198"/>
      <c r="F166" s="683"/>
    </row>
    <row r="167" spans="1:9" ht="6.65" customHeight="1">
      <c r="A167" s="15"/>
      <c r="B167" s="94"/>
      <c r="C167" s="32"/>
      <c r="D167" s="88"/>
      <c r="E167" s="198"/>
      <c r="F167" s="683"/>
    </row>
    <row r="168" spans="1:9">
      <c r="A168" s="15" t="s">
        <v>284</v>
      </c>
      <c r="B168" s="89" t="s">
        <v>1732</v>
      </c>
      <c r="C168" s="32" t="s">
        <v>83</v>
      </c>
      <c r="D168" s="88">
        <v>1680</v>
      </c>
      <c r="E168" s="198"/>
      <c r="F168" s="683"/>
      <c r="H168" s="140">
        <v>440</v>
      </c>
      <c r="I168" s="716">
        <f>H168*(1+$I$1)</f>
        <v>505.99999999999994</v>
      </c>
    </row>
    <row r="169" spans="1:9" ht="9" customHeight="1">
      <c r="A169" s="15"/>
      <c r="B169" s="94"/>
      <c r="C169" s="32"/>
      <c r="D169" s="88"/>
      <c r="E169" s="198"/>
      <c r="F169" s="683"/>
      <c r="H169" s="140"/>
      <c r="I169" s="716"/>
    </row>
    <row r="170" spans="1:9" s="165" customFormat="1" ht="25">
      <c r="A170" s="21" t="s">
        <v>285</v>
      </c>
      <c r="B170" s="92" t="s">
        <v>113</v>
      </c>
      <c r="C170" s="32" t="s">
        <v>83</v>
      </c>
      <c r="D170" s="88">
        <v>36</v>
      </c>
      <c r="E170" s="198"/>
      <c r="F170" s="683"/>
    </row>
    <row r="171" spans="1:9" ht="9" customHeight="1">
      <c r="A171" s="15"/>
      <c r="B171" s="94"/>
      <c r="C171" s="32"/>
      <c r="D171" s="88"/>
      <c r="E171" s="198"/>
      <c r="F171" s="683"/>
    </row>
    <row r="172" spans="1:9" s="165" customFormat="1" ht="37.5">
      <c r="A172" s="21" t="s">
        <v>286</v>
      </c>
      <c r="B172" s="92" t="s">
        <v>287</v>
      </c>
      <c r="C172" s="32" t="s">
        <v>83</v>
      </c>
      <c r="D172" s="88">
        <v>18</v>
      </c>
      <c r="E172" s="198"/>
      <c r="F172" s="683"/>
    </row>
    <row r="173" spans="1:9" ht="9" customHeight="1">
      <c r="A173" s="15"/>
      <c r="B173" s="94"/>
      <c r="C173" s="32"/>
      <c r="D173" s="88"/>
      <c r="E173" s="198"/>
      <c r="F173" s="683"/>
    </row>
    <row r="174" spans="1:9" s="165" customFormat="1" ht="37.5" customHeight="1">
      <c r="A174" s="21" t="s">
        <v>288</v>
      </c>
      <c r="B174" s="92" t="s">
        <v>289</v>
      </c>
      <c r="C174" s="32" t="s">
        <v>83</v>
      </c>
      <c r="D174" s="88">
        <v>18</v>
      </c>
      <c r="E174" s="198"/>
      <c r="F174" s="683"/>
    </row>
    <row r="175" spans="1:9" ht="9" customHeight="1">
      <c r="A175" s="15"/>
      <c r="B175" s="94"/>
      <c r="C175" s="22"/>
      <c r="D175" s="85"/>
      <c r="E175" s="198"/>
      <c r="F175" s="683"/>
    </row>
    <row r="176" spans="1:9" ht="12.75" customHeight="1">
      <c r="A176" s="35"/>
      <c r="B176" s="106" t="s">
        <v>86</v>
      </c>
      <c r="C176" s="32"/>
      <c r="D176" s="32"/>
      <c r="E176" s="198"/>
      <c r="F176" s="683"/>
    </row>
    <row r="177" spans="1:9" ht="9" customHeight="1">
      <c r="A177" s="15"/>
      <c r="B177" s="94"/>
      <c r="C177" s="32"/>
      <c r="D177" s="85"/>
      <c r="E177" s="198"/>
      <c r="F177" s="683"/>
    </row>
    <row r="178" spans="1:9">
      <c r="A178" s="15" t="s">
        <v>290</v>
      </c>
      <c r="B178" s="89" t="s">
        <v>1732</v>
      </c>
      <c r="C178" s="32" t="s">
        <v>83</v>
      </c>
      <c r="D178" s="88">
        <v>316</v>
      </c>
      <c r="E178" s="198"/>
      <c r="F178" s="683"/>
      <c r="H178" s="140">
        <v>81</v>
      </c>
      <c r="I178" s="716">
        <f>H178*(1+$I$1)</f>
        <v>93.149999999999991</v>
      </c>
    </row>
    <row r="179" spans="1:9" ht="9" customHeight="1">
      <c r="A179" s="15"/>
      <c r="B179" s="94"/>
      <c r="C179" s="32"/>
      <c r="D179" s="88"/>
      <c r="E179" s="198"/>
      <c r="F179" s="683"/>
      <c r="H179" s="140"/>
      <c r="I179" s="716"/>
    </row>
    <row r="180" spans="1:9" ht="9" customHeight="1">
      <c r="A180" s="15"/>
      <c r="B180" s="94"/>
      <c r="C180" s="32"/>
      <c r="D180" s="88"/>
      <c r="E180" s="198"/>
      <c r="F180" s="683"/>
      <c r="I180" s="716"/>
    </row>
    <row r="181" spans="1:9" s="165" customFormat="1" ht="27" customHeight="1">
      <c r="A181" s="21" t="s">
        <v>291</v>
      </c>
      <c r="B181" s="92" t="s">
        <v>87</v>
      </c>
      <c r="C181" s="32" t="s">
        <v>83</v>
      </c>
      <c r="D181" s="88">
        <v>2</v>
      </c>
      <c r="E181" s="198"/>
      <c r="F181" s="683"/>
    </row>
    <row r="182" spans="1:9" ht="9" customHeight="1">
      <c r="A182" s="15"/>
      <c r="B182" s="94"/>
      <c r="C182" s="32"/>
      <c r="D182" s="88"/>
      <c r="E182" s="198"/>
      <c r="F182" s="683"/>
    </row>
    <row r="183" spans="1:9" s="165" customFormat="1" ht="38.25" customHeight="1">
      <c r="A183" s="21" t="s">
        <v>292</v>
      </c>
      <c r="B183" s="92" t="s">
        <v>88</v>
      </c>
      <c r="C183" s="32" t="s">
        <v>83</v>
      </c>
      <c r="D183" s="88">
        <v>1</v>
      </c>
      <c r="E183" s="198"/>
      <c r="F183" s="683"/>
    </row>
    <row r="184" spans="1:9" ht="9" customHeight="1">
      <c r="A184" s="15"/>
      <c r="B184" s="94"/>
      <c r="C184" s="32"/>
      <c r="D184" s="88"/>
      <c r="E184" s="198"/>
      <c r="F184" s="683"/>
    </row>
    <row r="185" spans="1:9" s="165" customFormat="1" ht="37.5" customHeight="1">
      <c r="A185" s="21" t="s">
        <v>293</v>
      </c>
      <c r="B185" s="92" t="s">
        <v>294</v>
      </c>
      <c r="C185" s="32" t="s">
        <v>83</v>
      </c>
      <c r="D185" s="88">
        <v>1</v>
      </c>
      <c r="E185" s="198"/>
      <c r="F185" s="683"/>
    </row>
    <row r="186" spans="1:9" ht="9" customHeight="1">
      <c r="A186" s="15"/>
      <c r="B186" s="94"/>
      <c r="C186" s="32"/>
      <c r="D186" s="88"/>
      <c r="E186" s="198"/>
      <c r="F186" s="683"/>
    </row>
    <row r="187" spans="1:9" ht="13">
      <c r="A187" s="23"/>
      <c r="B187" s="107" t="s">
        <v>90</v>
      </c>
      <c r="C187" s="32"/>
      <c r="D187" s="88"/>
      <c r="E187" s="198"/>
      <c r="F187" s="683"/>
    </row>
    <row r="188" spans="1:9" ht="9" customHeight="1">
      <c r="A188" s="15"/>
      <c r="B188" s="94"/>
      <c r="C188" s="32"/>
      <c r="D188" s="88"/>
      <c r="E188" s="198"/>
      <c r="F188" s="683"/>
    </row>
    <row r="189" spans="1:9">
      <c r="A189" s="39"/>
      <c r="B189" s="108" t="s">
        <v>91</v>
      </c>
      <c r="C189" s="32"/>
      <c r="D189" s="88"/>
      <c r="E189" s="198"/>
      <c r="F189" s="683"/>
    </row>
    <row r="190" spans="1:9" ht="9" customHeight="1">
      <c r="A190" s="15"/>
      <c r="B190" s="94"/>
      <c r="C190" s="32"/>
      <c r="D190" s="88"/>
      <c r="E190" s="198"/>
      <c r="F190" s="683"/>
    </row>
    <row r="191" spans="1:9" ht="24.75" customHeight="1">
      <c r="A191" s="39" t="s">
        <v>295</v>
      </c>
      <c r="B191" s="109" t="s">
        <v>92</v>
      </c>
      <c r="C191" s="32" t="s">
        <v>15</v>
      </c>
      <c r="D191" s="88">
        <v>1610.3999999999999</v>
      </c>
      <c r="E191" s="198"/>
      <c r="F191" s="683"/>
    </row>
    <row r="192" spans="1:9" ht="9" customHeight="1">
      <c r="A192" s="15"/>
      <c r="B192" s="94"/>
      <c r="C192" s="32"/>
      <c r="D192" s="88"/>
      <c r="E192" s="198"/>
      <c r="F192" s="683"/>
    </row>
    <row r="193" spans="1:6" ht="26.25" customHeight="1">
      <c r="A193" s="39" t="s">
        <v>296</v>
      </c>
      <c r="B193" s="109" t="s">
        <v>93</v>
      </c>
      <c r="C193" s="32" t="s">
        <v>15</v>
      </c>
      <c r="D193" s="88">
        <v>3757.6</v>
      </c>
      <c r="E193" s="198"/>
      <c r="F193" s="683"/>
    </row>
    <row r="194" spans="1:6" ht="9" customHeight="1">
      <c r="A194" s="15"/>
      <c r="B194" s="94"/>
      <c r="C194" s="32"/>
      <c r="D194" s="88"/>
      <c r="E194" s="198"/>
      <c r="F194" s="683"/>
    </row>
    <row r="195" spans="1:6" ht="25">
      <c r="A195" s="39"/>
      <c r="B195" s="110" t="s">
        <v>94</v>
      </c>
      <c r="C195" s="32"/>
      <c r="D195" s="88"/>
      <c r="E195" s="198"/>
      <c r="F195" s="683"/>
    </row>
    <row r="196" spans="1:6" ht="9" customHeight="1">
      <c r="A196" s="15"/>
      <c r="B196" s="94"/>
      <c r="C196" s="32"/>
      <c r="D196" s="88"/>
      <c r="E196" s="198"/>
      <c r="F196" s="683"/>
    </row>
    <row r="197" spans="1:6" ht="15" customHeight="1">
      <c r="A197" s="39" t="s">
        <v>297</v>
      </c>
      <c r="B197" s="111" t="s">
        <v>114</v>
      </c>
      <c r="C197" s="32" t="s">
        <v>15</v>
      </c>
      <c r="D197" s="88">
        <v>550</v>
      </c>
      <c r="E197" s="198"/>
      <c r="F197" s="683"/>
    </row>
    <row r="198" spans="1:6" ht="9" customHeight="1">
      <c r="A198" s="15"/>
      <c r="B198" s="94"/>
      <c r="C198" s="32"/>
      <c r="D198" s="88"/>
      <c r="E198" s="198"/>
      <c r="F198" s="683"/>
    </row>
    <row r="199" spans="1:6" ht="13">
      <c r="A199" s="15"/>
      <c r="B199" s="93" t="s">
        <v>95</v>
      </c>
      <c r="C199" s="32"/>
      <c r="D199" s="88"/>
      <c r="E199" s="198"/>
      <c r="F199" s="683"/>
    </row>
    <row r="200" spans="1:6" ht="9" customHeight="1">
      <c r="A200" s="15"/>
      <c r="B200" s="94"/>
      <c r="C200" s="22"/>
      <c r="D200" s="88"/>
      <c r="E200" s="198"/>
      <c r="F200" s="683"/>
    </row>
    <row r="201" spans="1:6" ht="13">
      <c r="A201" s="15"/>
      <c r="B201" s="99" t="s">
        <v>96</v>
      </c>
      <c r="C201" s="22"/>
      <c r="D201" s="88"/>
      <c r="E201" s="198"/>
      <c r="F201" s="683"/>
    </row>
    <row r="202" spans="1:6" ht="9" customHeight="1">
      <c r="A202" s="15"/>
      <c r="B202" s="94"/>
      <c r="C202" s="88"/>
      <c r="D202" s="88"/>
      <c r="E202" s="198"/>
      <c r="F202" s="683"/>
    </row>
    <row r="203" spans="1:6" s="165" customFormat="1" ht="27" customHeight="1">
      <c r="A203" s="21" t="s">
        <v>298</v>
      </c>
      <c r="B203" s="92" t="s">
        <v>299</v>
      </c>
      <c r="C203" s="88" t="s">
        <v>98</v>
      </c>
      <c r="D203" s="88">
        <v>340</v>
      </c>
      <c r="E203" s="198"/>
      <c r="F203" s="683"/>
    </row>
    <row r="204" spans="1:6" ht="9" customHeight="1">
      <c r="A204" s="21"/>
      <c r="B204" s="92"/>
      <c r="C204" s="88"/>
      <c r="D204" s="88"/>
      <c r="E204" s="198"/>
      <c r="F204" s="683"/>
    </row>
    <row r="205" spans="1:6" s="165" customFormat="1" ht="24.75" customHeight="1">
      <c r="A205" s="21" t="s">
        <v>300</v>
      </c>
      <c r="B205" s="92" t="s">
        <v>301</v>
      </c>
      <c r="C205" s="88" t="s">
        <v>98</v>
      </c>
      <c r="D205" s="88">
        <v>340</v>
      </c>
      <c r="E205" s="198"/>
      <c r="F205" s="683"/>
    </row>
    <row r="206" spans="1:6" s="165" customFormat="1" ht="9" customHeight="1">
      <c r="A206" s="21"/>
      <c r="B206" s="92"/>
      <c r="C206" s="88"/>
      <c r="D206" s="88"/>
      <c r="E206" s="198"/>
      <c r="F206" s="683"/>
    </row>
    <row r="207" spans="1:6" s="165" customFormat="1">
      <c r="A207" s="21"/>
      <c r="B207" s="92"/>
      <c r="C207" s="88"/>
      <c r="D207" s="88"/>
      <c r="E207" s="198"/>
      <c r="F207" s="683"/>
    </row>
    <row r="208" spans="1:6" s="165" customFormat="1" ht="17.25" customHeight="1">
      <c r="A208" s="21"/>
      <c r="B208" s="92"/>
      <c r="C208" s="88"/>
      <c r="D208" s="88"/>
      <c r="E208" s="198"/>
      <c r="F208" s="683"/>
    </row>
    <row r="209" spans="1:6" s="165" customFormat="1" ht="17.25" customHeight="1" thickBot="1">
      <c r="A209" s="962" t="s">
        <v>17</v>
      </c>
      <c r="B209" s="963"/>
      <c r="C209" s="963"/>
      <c r="D209" s="963"/>
      <c r="E209" s="196"/>
      <c r="F209" s="183"/>
    </row>
    <row r="210" spans="1:6" ht="15" customHeight="1">
      <c r="A210" s="41" t="s">
        <v>100</v>
      </c>
      <c r="B210" s="106" t="s">
        <v>101</v>
      </c>
      <c r="C210" s="32"/>
      <c r="D210" s="88"/>
      <c r="E210" s="198"/>
      <c r="F210" s="683"/>
    </row>
    <row r="211" spans="1:6" ht="9" customHeight="1">
      <c r="A211" s="15"/>
      <c r="B211" s="94"/>
      <c r="C211" s="32"/>
      <c r="D211" s="88"/>
      <c r="E211" s="198"/>
      <c r="F211" s="683"/>
    </row>
    <row r="212" spans="1:6" ht="53.25" customHeight="1">
      <c r="A212" s="39" t="s">
        <v>302</v>
      </c>
      <c r="B212" s="112" t="s">
        <v>1743</v>
      </c>
      <c r="C212" s="88" t="s">
        <v>26</v>
      </c>
      <c r="D212" s="88">
        <v>5</v>
      </c>
      <c r="E212" s="198"/>
      <c r="F212" s="683"/>
    </row>
    <row r="213" spans="1:6" ht="9" customHeight="1">
      <c r="A213" s="15"/>
      <c r="B213" s="94"/>
      <c r="C213" s="32"/>
      <c r="D213" s="88"/>
      <c r="E213" s="198"/>
      <c r="F213" s="683"/>
    </row>
    <row r="214" spans="1:6" ht="40.5" customHeight="1">
      <c r="A214" s="39" t="s">
        <v>303</v>
      </c>
      <c r="B214" s="112" t="s">
        <v>182</v>
      </c>
      <c r="C214" s="32" t="s">
        <v>15</v>
      </c>
      <c r="D214" s="88">
        <v>500</v>
      </c>
      <c r="E214" s="198"/>
      <c r="F214" s="683"/>
    </row>
    <row r="215" spans="1:6" ht="9" customHeight="1">
      <c r="A215" s="15"/>
      <c r="B215" s="94"/>
      <c r="C215" s="32"/>
      <c r="D215" s="88"/>
      <c r="E215" s="198"/>
      <c r="F215" s="683"/>
    </row>
    <row r="216" spans="1:6" ht="39" customHeight="1">
      <c r="A216" s="39" t="s">
        <v>304</v>
      </c>
      <c r="B216" s="112" t="s">
        <v>183</v>
      </c>
      <c r="C216" s="32" t="s">
        <v>15</v>
      </c>
      <c r="D216" s="88">
        <v>100</v>
      </c>
      <c r="E216" s="198"/>
      <c r="F216" s="683"/>
    </row>
    <row r="217" spans="1:6" ht="9" customHeight="1">
      <c r="A217" s="15"/>
      <c r="B217" s="94"/>
      <c r="C217" s="32"/>
      <c r="D217" s="88"/>
      <c r="E217" s="198"/>
      <c r="F217" s="683"/>
    </row>
    <row r="218" spans="1:6" ht="106.5" customHeight="1">
      <c r="A218" s="39" t="s">
        <v>305</v>
      </c>
      <c r="B218" s="112" t="s">
        <v>115</v>
      </c>
      <c r="C218" s="32" t="s">
        <v>26</v>
      </c>
      <c r="D218" s="88">
        <v>20</v>
      </c>
      <c r="E218" s="198"/>
      <c r="F218" s="683"/>
    </row>
    <row r="219" spans="1:6" ht="9" customHeight="1">
      <c r="A219" s="15"/>
      <c r="B219" s="94"/>
      <c r="C219" s="32"/>
      <c r="D219" s="88"/>
      <c r="E219" s="198"/>
      <c r="F219" s="683"/>
    </row>
    <row r="220" spans="1:6" ht="42" customHeight="1">
      <c r="A220" s="39" t="s">
        <v>306</v>
      </c>
      <c r="B220" s="112" t="s">
        <v>1766</v>
      </c>
      <c r="C220" s="32" t="s">
        <v>20</v>
      </c>
      <c r="D220" s="88" t="s">
        <v>103</v>
      </c>
      <c r="E220" s="198"/>
      <c r="F220" s="683">
        <v>4000000</v>
      </c>
    </row>
    <row r="221" spans="1:6" ht="9" customHeight="1">
      <c r="A221" s="15"/>
      <c r="B221" s="94"/>
      <c r="C221" s="32"/>
      <c r="D221" s="88"/>
      <c r="E221" s="198"/>
      <c r="F221" s="683"/>
    </row>
    <row r="222" spans="1:6" ht="13.5" thickBot="1">
      <c r="A222" s="962" t="s">
        <v>17</v>
      </c>
      <c r="B222" s="963"/>
      <c r="C222" s="963"/>
      <c r="D222" s="963"/>
      <c r="E222" s="196"/>
      <c r="F222" s="183"/>
    </row>
    <row r="225" spans="6:6" ht="17.25" customHeight="1"/>
    <row r="226" spans="6:6" ht="13">
      <c r="F226" s="693"/>
    </row>
    <row r="227" spans="6:6" ht="13">
      <c r="F227" s="693"/>
    </row>
    <row r="228" spans="6:6" ht="13">
      <c r="F228" s="693"/>
    </row>
    <row r="229" spans="6:6" ht="13">
      <c r="F229" s="693"/>
    </row>
    <row r="230" spans="6:6" ht="13">
      <c r="F230" s="693"/>
    </row>
    <row r="231" spans="6:6" ht="13">
      <c r="F231" s="693"/>
    </row>
    <row r="232" spans="6:6" ht="13">
      <c r="F232" s="693"/>
    </row>
    <row r="233" spans="6:6" ht="13">
      <c r="F233" s="693"/>
    </row>
  </sheetData>
  <mergeCells count="10">
    <mergeCell ref="A128:D128"/>
    <mergeCell ref="A160:D160"/>
    <mergeCell ref="A209:D209"/>
    <mergeCell ref="A222:D222"/>
    <mergeCell ref="B1:F1"/>
    <mergeCell ref="B3:F3"/>
    <mergeCell ref="B5:D5"/>
    <mergeCell ref="B7:F7"/>
    <mergeCell ref="A38:D38"/>
    <mergeCell ref="A86:D86"/>
  </mergeCells>
  <printOptions horizontalCentered="1"/>
  <pageMargins left="0.7" right="0.5" top="0.75" bottom="0.7" header="0.3" footer="0.3"/>
  <pageSetup paperSize="9" scale="80" fitToHeight="0" orientation="portrait" r:id="rId1"/>
  <headerFooter>
    <oddFooter>&amp;C&amp;P of &amp;N&amp;RBill No. 3.1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F5601309377C4895690B13340FD0E0" ma:contentTypeVersion="20" ma:contentTypeDescription="Create a new document." ma:contentTypeScope="" ma:versionID="c1c37ce3a7fc137ccaf23a03a624c806">
  <xsd:schema xmlns:xsd="http://www.w3.org/2001/XMLSchema" xmlns:xs="http://www.w3.org/2001/XMLSchema" xmlns:p="http://schemas.microsoft.com/office/2006/metadata/properties" xmlns:ns2="3f438367-faeb-413b-b687-49021d0ee684" xmlns:ns3="f149a2b0-75c0-4bd4-a4f9-052863827d98" targetNamespace="http://schemas.microsoft.com/office/2006/metadata/properties" ma:root="true" ma:fieldsID="f7846259f262ddfb31aceb32ba32dcd7" ns2:_="" ns3:_="">
    <xsd:import namespace="3f438367-faeb-413b-b687-49021d0ee684"/>
    <xsd:import namespace="f149a2b0-75c0-4bd4-a4f9-052863827d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438367-faeb-413b-b687-49021d0ee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1cc1b9-652d-4bec-89ac-6d112410e0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6" nillable="true" ma:displayName="Date" ma:format="DateOnly" ma:internalName="Dat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49a2b0-75c0-4bd4-a4f9-052863827d9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459568-5611-4eaf-bb14-81979b8bd753}" ma:internalName="TaxCatchAll" ma:showField="CatchAllData" ma:web="f149a2b0-75c0-4bd4-a4f9-05286382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3f438367-faeb-413b-b687-49021d0ee684" xsi:nil="true"/>
    <lcf76f155ced4ddcb4097134ff3c332f xmlns="3f438367-faeb-413b-b687-49021d0ee684">
      <Terms xmlns="http://schemas.microsoft.com/office/infopath/2007/PartnerControls"/>
    </lcf76f155ced4ddcb4097134ff3c332f>
    <TaxCatchAll xmlns="f149a2b0-75c0-4bd4-a4f9-052863827d98" xsi:nil="true"/>
  </documentManagement>
</p:properties>
</file>

<file path=customXml/itemProps1.xml><?xml version="1.0" encoding="utf-8"?>
<ds:datastoreItem xmlns:ds="http://schemas.openxmlformats.org/officeDocument/2006/customXml" ds:itemID="{2A21F617-7FE8-437D-8884-8E651106354A}"/>
</file>

<file path=customXml/itemProps2.xml><?xml version="1.0" encoding="utf-8"?>
<ds:datastoreItem xmlns:ds="http://schemas.openxmlformats.org/officeDocument/2006/customXml" ds:itemID="{A94539E0-7C39-48B4-84B7-76ED8BFE755E}"/>
</file>

<file path=customXml/itemProps3.xml><?xml version="1.0" encoding="utf-8"?>
<ds:datastoreItem xmlns:ds="http://schemas.openxmlformats.org/officeDocument/2006/customXml" ds:itemID="{4704500B-CCB9-4B2F-AD29-D7B21A8B2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86</vt:i4>
      </vt:variant>
    </vt:vector>
  </HeadingPairs>
  <TitlesOfParts>
    <vt:vector size="146" baseType="lpstr">
      <vt:lpstr>60. Grand Summary</vt:lpstr>
      <vt:lpstr>Bill No. 1</vt:lpstr>
      <vt:lpstr>Bill 1 Collection Page</vt:lpstr>
      <vt:lpstr>3. Bill 2.1 </vt:lpstr>
      <vt:lpstr>4. Collection -Bill No. 2.1</vt:lpstr>
      <vt:lpstr>5.Bill 2.2Household Connections</vt:lpstr>
      <vt:lpstr>6. Collection Sheet -Bill 2.2</vt:lpstr>
      <vt:lpstr>7. Section 2 Summary </vt:lpstr>
      <vt:lpstr>8. Bill 3.1</vt:lpstr>
      <vt:lpstr>9. Collection -Bill No. 3.1</vt:lpstr>
      <vt:lpstr>10. Bill 3.2</vt:lpstr>
      <vt:lpstr>11. Collection Sheet -Bill 3.2</vt:lpstr>
      <vt:lpstr>12. Bill 3.3-HH Connections</vt:lpstr>
      <vt:lpstr>13.Collection Sheet -Bill 3.3</vt:lpstr>
      <vt:lpstr>14. Bill 3.4-HH Connections</vt:lpstr>
      <vt:lpstr>15. Collection Sheet -Bill  3.4</vt:lpstr>
      <vt:lpstr>16. Section 3 Summary</vt:lpstr>
      <vt:lpstr>17. Bill 4.1 </vt:lpstr>
      <vt:lpstr>18. Collection Sheet -Bill 4.1</vt:lpstr>
      <vt:lpstr>19. Bill 4.2</vt:lpstr>
      <vt:lpstr>20. Collection Sheet -Bill 4.2</vt:lpstr>
      <vt:lpstr>21. Bill 4.3-HHConnections</vt:lpstr>
      <vt:lpstr>22. Collection Sheet -Bill 4.3</vt:lpstr>
      <vt:lpstr>23. Bill 4.4-HH Connections</vt:lpstr>
      <vt:lpstr>24. Collection Sheet -Bill 4.4</vt:lpstr>
      <vt:lpstr>25. Section 4 Summary</vt:lpstr>
      <vt:lpstr>26. Bill 5.1</vt:lpstr>
      <vt:lpstr>27. Collection Sheet -Bill 5.1</vt:lpstr>
      <vt:lpstr>28. Bill 5.2</vt:lpstr>
      <vt:lpstr>29. Collection Sheet -Bill 5.2</vt:lpstr>
      <vt:lpstr>30. Bill 5.3-HH Connections</vt:lpstr>
      <vt:lpstr>31. Collection Sheet -Bill 5.3</vt:lpstr>
      <vt:lpstr>32. Bill 5.4-HH Connections</vt:lpstr>
      <vt:lpstr>33. Collection Sheet -Bill 5.4</vt:lpstr>
      <vt:lpstr>34. Section 5 Summary </vt:lpstr>
      <vt:lpstr>35. Bill 6.1</vt:lpstr>
      <vt:lpstr>36. Collection Sheet -Bill 6.1</vt:lpstr>
      <vt:lpstr>37. Bill 6.2-HH Connections</vt:lpstr>
      <vt:lpstr>38. Collection Sheet -Bill 6.2</vt:lpstr>
      <vt:lpstr>39. Section 6 Summary</vt:lpstr>
      <vt:lpstr>40. Bill 7.1</vt:lpstr>
      <vt:lpstr>41. Collection -Bill 7.1</vt:lpstr>
      <vt:lpstr>42. Bill 7.2</vt:lpstr>
      <vt:lpstr>43. Collection Sheet -Bill 7.2</vt:lpstr>
      <vt:lpstr>44. Bill 7.3-HH Connections</vt:lpstr>
      <vt:lpstr>45. Collection Sheet -Bill 7.3</vt:lpstr>
      <vt:lpstr>46. Bill 7.4-HHConnections</vt:lpstr>
      <vt:lpstr>47. Collection Sheet -Bill 7.4</vt:lpstr>
      <vt:lpstr>48. Section 7 Summary</vt:lpstr>
      <vt:lpstr>49. Bill No. 8.1</vt:lpstr>
      <vt:lpstr>50. Collection Sheet -Bill 8.1</vt:lpstr>
      <vt:lpstr>51. Bill 8.2-Pumping Stations</vt:lpstr>
      <vt:lpstr>52. Collection Sheet -Bill 8.2</vt:lpstr>
      <vt:lpstr>53. Bill 8.3-Ilemela</vt:lpstr>
      <vt:lpstr>54. Collection Sheet -Bill 8.3</vt:lpstr>
      <vt:lpstr>55. Section 8 Summary </vt:lpstr>
      <vt:lpstr>56. Bill No. 9</vt:lpstr>
      <vt:lpstr>57. Collection Sheet -Bill 9</vt:lpstr>
      <vt:lpstr>58. Bill No.10</vt:lpstr>
      <vt:lpstr>59. Collection Sheet -Bill 10</vt:lpstr>
      <vt:lpstr>'10. Bill 3.2'!Print_Area</vt:lpstr>
      <vt:lpstr>'11. Collection Sheet -Bill 3.2'!Print_Area</vt:lpstr>
      <vt:lpstr>'12. Bill 3.3-HH Connections'!Print_Area</vt:lpstr>
      <vt:lpstr>'13.Collection Sheet -Bill 3.3'!Print_Area</vt:lpstr>
      <vt:lpstr>'14. Bill 3.4-HH Connections'!Print_Area</vt:lpstr>
      <vt:lpstr>'15. Collection Sheet -Bill  3.4'!Print_Area</vt:lpstr>
      <vt:lpstr>'16. Section 3 Summary'!Print_Area</vt:lpstr>
      <vt:lpstr>'17. Bill 4.1 '!Print_Area</vt:lpstr>
      <vt:lpstr>'18. Collection Sheet -Bill 4.1'!Print_Area</vt:lpstr>
      <vt:lpstr>'19. Bill 4.2'!Print_Area</vt:lpstr>
      <vt:lpstr>'20. Collection Sheet -Bill 4.2'!Print_Area</vt:lpstr>
      <vt:lpstr>'21. Bill 4.3-HHConnections'!Print_Area</vt:lpstr>
      <vt:lpstr>'22. Collection Sheet -Bill 4.3'!Print_Area</vt:lpstr>
      <vt:lpstr>'23. Bill 4.4-HH Connections'!Print_Area</vt:lpstr>
      <vt:lpstr>'24. Collection Sheet -Bill 4.4'!Print_Area</vt:lpstr>
      <vt:lpstr>'25. Section 4 Summary'!Print_Area</vt:lpstr>
      <vt:lpstr>'26. Bill 5.1'!Print_Area</vt:lpstr>
      <vt:lpstr>'27. Collection Sheet -Bill 5.1'!Print_Area</vt:lpstr>
      <vt:lpstr>'28. Bill 5.2'!Print_Area</vt:lpstr>
      <vt:lpstr>'29. Collection Sheet -Bill 5.2'!Print_Area</vt:lpstr>
      <vt:lpstr>'3. Bill 2.1 '!Print_Area</vt:lpstr>
      <vt:lpstr>'30. Bill 5.3-HH Connections'!Print_Area</vt:lpstr>
      <vt:lpstr>'31. Collection Sheet -Bill 5.3'!Print_Area</vt:lpstr>
      <vt:lpstr>'32. Bill 5.4-HH Connections'!Print_Area</vt:lpstr>
      <vt:lpstr>'33. Collection Sheet -Bill 5.4'!Print_Area</vt:lpstr>
      <vt:lpstr>'34. Section 5 Summary '!Print_Area</vt:lpstr>
      <vt:lpstr>'35. Bill 6.1'!Print_Area</vt:lpstr>
      <vt:lpstr>'36. Collection Sheet -Bill 6.1'!Print_Area</vt:lpstr>
      <vt:lpstr>'37. Bill 6.2-HH Connections'!Print_Area</vt:lpstr>
      <vt:lpstr>'38. Collection Sheet -Bill 6.2'!Print_Area</vt:lpstr>
      <vt:lpstr>'39. Section 6 Summary'!Print_Area</vt:lpstr>
      <vt:lpstr>'4. Collection -Bill No. 2.1'!Print_Area</vt:lpstr>
      <vt:lpstr>'40. Bill 7.1'!Print_Area</vt:lpstr>
      <vt:lpstr>'41. Collection -Bill 7.1'!Print_Area</vt:lpstr>
      <vt:lpstr>'42. Bill 7.2'!Print_Area</vt:lpstr>
      <vt:lpstr>'43. Collection Sheet -Bill 7.2'!Print_Area</vt:lpstr>
      <vt:lpstr>'44. Bill 7.3-HH Connections'!Print_Area</vt:lpstr>
      <vt:lpstr>'45. Collection Sheet -Bill 7.3'!Print_Area</vt:lpstr>
      <vt:lpstr>'46. Bill 7.4-HHConnections'!Print_Area</vt:lpstr>
      <vt:lpstr>'47. Collection Sheet -Bill 7.4'!Print_Area</vt:lpstr>
      <vt:lpstr>'48. Section 7 Summary'!Print_Area</vt:lpstr>
      <vt:lpstr>'49. Bill No. 8.1'!Print_Area</vt:lpstr>
      <vt:lpstr>'5.Bill 2.2Household Connections'!Print_Area</vt:lpstr>
      <vt:lpstr>'50. Collection Sheet -Bill 8.1'!Print_Area</vt:lpstr>
      <vt:lpstr>'51. Bill 8.2-Pumping Stations'!Print_Area</vt:lpstr>
      <vt:lpstr>'52. Collection Sheet -Bill 8.2'!Print_Area</vt:lpstr>
      <vt:lpstr>'53. Bill 8.3-Ilemela'!Print_Area</vt:lpstr>
      <vt:lpstr>'54. Collection Sheet -Bill 8.3'!Print_Area</vt:lpstr>
      <vt:lpstr>'55. Section 8 Summary '!Print_Area</vt:lpstr>
      <vt:lpstr>'56. Bill No. 9'!Print_Area</vt:lpstr>
      <vt:lpstr>'57. Collection Sheet -Bill 9'!Print_Area</vt:lpstr>
      <vt:lpstr>'58. Bill No.10'!Print_Area</vt:lpstr>
      <vt:lpstr>'59. Collection Sheet -Bill 10'!Print_Area</vt:lpstr>
      <vt:lpstr>'6. Collection Sheet -Bill 2.2'!Print_Area</vt:lpstr>
      <vt:lpstr>'60. Grand Summary'!Print_Area</vt:lpstr>
      <vt:lpstr>'7. Section 2 Summary '!Print_Area</vt:lpstr>
      <vt:lpstr>'8. Bill 3.1'!Print_Area</vt:lpstr>
      <vt:lpstr>'9. Collection -Bill No. 3.1'!Print_Area</vt:lpstr>
      <vt:lpstr>'Bill 1 Collection Page'!Print_Area</vt:lpstr>
      <vt:lpstr>'Bill No. 1'!Print_Area</vt:lpstr>
      <vt:lpstr>'10. Bill 3.2'!Print_Titles</vt:lpstr>
      <vt:lpstr>'12. Bill 3.3-HH Connections'!Print_Titles</vt:lpstr>
      <vt:lpstr>'14. Bill 3.4-HH Connections'!Print_Titles</vt:lpstr>
      <vt:lpstr>'17. Bill 4.1 '!Print_Titles</vt:lpstr>
      <vt:lpstr>'19. Bill 4.2'!Print_Titles</vt:lpstr>
      <vt:lpstr>'21. Bill 4.3-HHConnections'!Print_Titles</vt:lpstr>
      <vt:lpstr>'23. Bill 4.4-HH Connections'!Print_Titles</vt:lpstr>
      <vt:lpstr>'26. Bill 5.1'!Print_Titles</vt:lpstr>
      <vt:lpstr>'28. Bill 5.2'!Print_Titles</vt:lpstr>
      <vt:lpstr>'3. Bill 2.1 '!Print_Titles</vt:lpstr>
      <vt:lpstr>'30. Bill 5.3-HH Connections'!Print_Titles</vt:lpstr>
      <vt:lpstr>'32. Bill 5.4-HH Connections'!Print_Titles</vt:lpstr>
      <vt:lpstr>'35. Bill 6.1'!Print_Titles</vt:lpstr>
      <vt:lpstr>'37. Bill 6.2-HH Connections'!Print_Titles</vt:lpstr>
      <vt:lpstr>'40. Bill 7.1'!Print_Titles</vt:lpstr>
      <vt:lpstr>'42. Bill 7.2'!Print_Titles</vt:lpstr>
      <vt:lpstr>'44. Bill 7.3-HH Connections'!Print_Titles</vt:lpstr>
      <vt:lpstr>'46. Bill 7.4-HHConnections'!Print_Titles</vt:lpstr>
      <vt:lpstr>'49. Bill No. 8.1'!Print_Titles</vt:lpstr>
      <vt:lpstr>'5.Bill 2.2Household Connections'!Print_Titles</vt:lpstr>
      <vt:lpstr>'51. Bill 8.2-Pumping Stations'!Print_Titles</vt:lpstr>
      <vt:lpstr>'53. Bill 8.3-Ilemela'!Print_Titles</vt:lpstr>
      <vt:lpstr>'56. Bill No. 9'!Print_Titles</vt:lpstr>
      <vt:lpstr>'58. Bill No.10'!Print_Titles</vt:lpstr>
      <vt:lpstr>'8. Bill 3.1'!Print_Titles</vt:lpstr>
      <vt:lpstr>'Bill No.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Chepkemoi Vinolia</dc:creator>
  <cp:lastModifiedBy>Angela Muthoni</cp:lastModifiedBy>
  <cp:lastPrinted>2024-05-03T11:29:25Z</cp:lastPrinted>
  <dcterms:created xsi:type="dcterms:W3CDTF">2023-05-05T12:00:42Z</dcterms:created>
  <dcterms:modified xsi:type="dcterms:W3CDTF">2026-03-06T11:58:11Z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0x01010028F5601309377C4895690B13340FD0E0</vt:lpwstr>
  </property>
  <property fmtid="{D5CDD505-2E9C-101B-9397-08002B2CF9AE}" pid="3" name="MediaServiceImageTags">
    <vt:lpwstr/>
  </property>
</Properties>
</file>